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Dell\Downloads\"/>
    </mc:Choice>
  </mc:AlternateContent>
  <xr:revisionPtr revIDLastSave="0" documentId="13_ncr:1_{2EB50756-CBFB-4E05-95BE-F62034CE578E}" xr6:coauthVersionLast="47" xr6:coauthVersionMax="47" xr10:uidLastSave="{00000000-0000-0000-0000-000000000000}"/>
  <workbookProtection workbookAlgorithmName="SHA-512" workbookHashValue="55rUcwlHvM2GXjDfSAz8JcOQPfgdlFLfsQjiGZ3tzUf4c5kRg1fWSrnHfR1i4zXr+PYWYmVYEpWDUFI2eMrS8w==" workbookSaltValue="mS039bg4ufrSlC013Y1+9Q==" workbookSpinCount="100000" lockStructure="1"/>
  <bookViews>
    <workbookView xWindow="-120" yWindow="-120" windowWidth="20730" windowHeight="11160" tabRatio="686" firstSheet="1" activeTab="1" xr2:uid="{30695881-5203-4326-A91C-4C52702DA089}"/>
  </bookViews>
  <sheets>
    <sheet name="Instructivo" sheetId="8" state="hidden" r:id="rId1"/>
    <sheet name="PlataformaEstratégica" sheetId="1" r:id="rId2"/>
    <sheet name="PDD_ProyectosInversión" sheetId="2" r:id="rId3"/>
    <sheet name="ProcesosMisionales" sheetId="10" r:id="rId4"/>
    <sheet name="ProcesosEstratégicos" sheetId="3" r:id="rId5"/>
    <sheet name="ProcesosApoyo" sheetId="11" r:id="rId6"/>
    <sheet name="ProcesosEvaluación" sheetId="12" r:id="rId7"/>
    <sheet name="Resumen" sheetId="13" state="hidden" r:id="rId8"/>
    <sheet name="Listas" sheetId="7" state="hidden" r:id="rId9"/>
  </sheets>
  <definedNames>
    <definedName name="_xlnm._FilterDatabase" localSheetId="5" hidden="1">ProcesosApoyo!$A$3:$Z$18</definedName>
    <definedName name="_xlnm._FilterDatabase" localSheetId="4" hidden="1">ProcesosEstratégicos!$A$3:$Z$20</definedName>
    <definedName name="_xlnm._FilterDatabase" localSheetId="6" hidden="1">ProcesosEvaluación!$A$3:$Z$3</definedName>
    <definedName name="_xlnm._FilterDatabase" localSheetId="3" hidden="1">ProcesosMisionales!$A$3:$Z$24</definedName>
    <definedName name="_xlnm._FilterDatabase" localSheetId="7" hidden="1">Resumen!$A$1:$B$24</definedName>
    <definedName name="_xlnm.Print_Area" localSheetId="2">PDD_ProyectosInversión!$A$1:$F$16</definedName>
    <definedName name="_xlnm.Print_Area" localSheetId="5">ProcesosApoyo!$A$1:$AQ$18</definedName>
    <definedName name="_xlnm.Print_Area" localSheetId="4">ProcesosEstratégicos!$A$1:$AR$20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 i="12" l="1"/>
  <c r="AA6" i="12" l="1"/>
  <c r="AA21" i="10"/>
  <c r="B10" i="13"/>
  <c r="B18" i="13"/>
  <c r="B21" i="13"/>
  <c r="B2" i="13"/>
  <c r="K9" i="10"/>
  <c r="K24" i="10"/>
  <c r="K23" i="10"/>
  <c r="K22" i="10"/>
  <c r="K21" i="10"/>
  <c r="K20" i="10"/>
  <c r="K19" i="10"/>
  <c r="K18" i="10"/>
  <c r="K17" i="10"/>
  <c r="K16" i="10"/>
  <c r="K15" i="10"/>
  <c r="K14" i="10"/>
  <c r="K13" i="10"/>
  <c r="K12" i="10"/>
  <c r="K11" i="10"/>
  <c r="K10" i="10"/>
  <c r="K8" i="10"/>
  <c r="K7" i="10"/>
  <c r="K6" i="10"/>
  <c r="K5" i="10"/>
  <c r="K4" i="10"/>
  <c r="K17" i="3"/>
  <c r="K16" i="3"/>
  <c r="K13" i="3"/>
  <c r="K12" i="3"/>
  <c r="K6" i="3"/>
  <c r="K5" i="3"/>
  <c r="K4" i="3"/>
  <c r="B24" i="13" l="1"/>
</calcChain>
</file>

<file path=xl/sharedStrings.xml><?xml version="1.0" encoding="utf-8"?>
<sst xmlns="http://schemas.openxmlformats.org/spreadsheetml/2006/main" count="1674" uniqueCount="704">
  <si>
    <r>
      <rPr>
        <b/>
        <sz val="28"/>
        <color theme="0"/>
        <rFont val="Aptos Narrow"/>
        <family val="2"/>
        <scheme val="minor"/>
      </rPr>
      <t>INSTRUCTIVO PARA EL DILIGENCIAMIENTO DEL PLAN DE ACCIÓN 2026</t>
    </r>
    <r>
      <rPr>
        <b/>
        <sz val="36"/>
        <color theme="0"/>
        <rFont val="Aptos Narrow"/>
        <family val="2"/>
        <scheme val="minor"/>
      </rPr>
      <t xml:space="preserve">
</t>
    </r>
    <r>
      <rPr>
        <b/>
        <sz val="26"/>
        <color theme="0"/>
        <rFont val="Aptos Narrow"/>
        <family val="2"/>
        <scheme val="minor"/>
      </rPr>
      <t>Agencia Distrital para la Educación Superior, la Ciencia y la Tecnología - Atenea</t>
    </r>
  </si>
  <si>
    <t>Identificación</t>
  </si>
  <si>
    <r>
      <rPr>
        <b/>
        <sz val="11"/>
        <color theme="1"/>
        <rFont val="Aptos Narrow"/>
        <family val="2"/>
        <scheme val="minor"/>
      </rPr>
      <t>1. Proceso:</t>
    </r>
    <r>
      <rPr>
        <sz val="11"/>
        <color theme="1"/>
        <rFont val="Aptos Narrow"/>
        <family val="2"/>
        <scheme val="minor"/>
      </rPr>
      <t xml:space="preserve"> seleccionar el proceso del cual hace parte el hito.</t>
    </r>
  </si>
  <si>
    <r>
      <rPr>
        <b/>
        <sz val="11"/>
        <color theme="1"/>
        <rFont val="Aptos Narrow"/>
        <family val="2"/>
        <scheme val="minor"/>
      </rPr>
      <t>2. No:</t>
    </r>
    <r>
      <rPr>
        <sz val="11"/>
        <color theme="1"/>
        <rFont val="Aptos Narrow"/>
        <family val="2"/>
        <scheme val="minor"/>
      </rPr>
      <t xml:space="preserve"> registrar el número del hito de acuerdo con la matriz de hitos de la Agencia. </t>
    </r>
  </si>
  <si>
    <r>
      <rPr>
        <b/>
        <sz val="11"/>
        <color theme="1"/>
        <rFont val="Aptos Narrow"/>
        <family val="2"/>
        <scheme val="minor"/>
      </rPr>
      <t>3. Hito/producto:</t>
    </r>
    <r>
      <rPr>
        <sz val="11"/>
        <color theme="1"/>
        <rFont val="Aptos Narrow"/>
        <family val="2"/>
        <scheme val="minor"/>
      </rPr>
      <t xml:space="preserve"> registrar el nombre del hito/producto, el cual debe ser medible cuantitativamente.</t>
    </r>
  </si>
  <si>
    <r>
      <t xml:space="preserve">4. Fecha inicio (dd/mm/aaaa): </t>
    </r>
    <r>
      <rPr>
        <sz val="11"/>
        <color theme="1"/>
        <rFont val="Aptos Narrow"/>
        <family val="2"/>
        <scheme val="minor"/>
      </rPr>
      <t xml:space="preserve">registrar la fecha en la cual inicia el desarrollo del hito. </t>
    </r>
    <r>
      <rPr>
        <b/>
        <sz val="11"/>
        <color theme="1"/>
        <rFont val="Aptos Narrow"/>
        <family val="2"/>
        <scheme val="minor"/>
      </rPr>
      <t xml:space="preserve"> </t>
    </r>
  </si>
  <si>
    <r>
      <t xml:space="preserve">5. Fecha fin (dd/mm/aaaa): </t>
    </r>
    <r>
      <rPr>
        <sz val="11"/>
        <color theme="1"/>
        <rFont val="Aptos Narrow"/>
        <family val="2"/>
        <scheme val="minor"/>
      </rPr>
      <t xml:space="preserve">registrar la fecha en la cual finaliza el desarrollo del hito. </t>
    </r>
    <r>
      <rPr>
        <b/>
        <sz val="11"/>
        <color theme="1"/>
        <rFont val="Aptos Narrow"/>
        <family val="2"/>
        <scheme val="minor"/>
      </rPr>
      <t xml:space="preserve"> </t>
    </r>
  </si>
  <si>
    <r>
      <rPr>
        <b/>
        <sz val="11"/>
        <color theme="1"/>
        <rFont val="Aptos Narrow"/>
        <family val="2"/>
        <scheme val="minor"/>
      </rPr>
      <t xml:space="preserve">6. Responsable: </t>
    </r>
    <r>
      <rPr>
        <sz val="11"/>
        <color theme="1"/>
        <rFont val="Aptos Narrow"/>
        <family val="2"/>
        <scheme val="minor"/>
      </rPr>
      <t xml:space="preserve">registrar el área encargada de realizar el reporte del hito. </t>
    </r>
  </si>
  <si>
    <t>Articulación</t>
  </si>
  <si>
    <r>
      <t xml:space="preserve">7. Objetivo desarrollo sostenible: </t>
    </r>
    <r>
      <rPr>
        <sz val="11"/>
        <color theme="1"/>
        <rFont val="Aptos Narrow"/>
        <family val="2"/>
        <scheme val="minor"/>
      </rPr>
      <t>seleccionar el objetivo de desarrollo sostenible al cual aporta el hito.</t>
    </r>
  </si>
  <si>
    <r>
      <rPr>
        <b/>
        <sz val="11"/>
        <color theme="1"/>
        <rFont val="Aptos Narrow"/>
        <family val="2"/>
        <scheme val="minor"/>
      </rPr>
      <t xml:space="preserve">8. Objetivo Plan Distrital de Desarrollo: </t>
    </r>
    <r>
      <rPr>
        <sz val="11"/>
        <color theme="1"/>
        <rFont val="Aptos Narrow"/>
        <family val="2"/>
        <scheme val="minor"/>
      </rPr>
      <t xml:space="preserve">seleccionar el objetivo del Plan Distrital de Desarrollo al cual aporta el hito. Para el caso del Plan Distrital de Desarrollo "Bogotá Camina Segura" la Agencia contribuye a un solo objetivo del Plan. </t>
    </r>
  </si>
  <si>
    <r>
      <t xml:space="preserve">9. Programa Plan Distrital de Desarrollo: </t>
    </r>
    <r>
      <rPr>
        <sz val="11"/>
        <color theme="1"/>
        <rFont val="Aptos Narrow"/>
        <family val="2"/>
        <scheme val="minor"/>
      </rPr>
      <t xml:space="preserve">seleccionar el programa del Plan Distrital de Desarrollo "Bogotá Camina Segura" al cual le está aportando el hito. </t>
    </r>
  </si>
  <si>
    <r>
      <t xml:space="preserve">10. Meta Plan Distrital de Desarrollo: </t>
    </r>
    <r>
      <rPr>
        <sz val="11"/>
        <color theme="1"/>
        <rFont val="Aptos Narrow"/>
        <family val="2"/>
        <scheme val="minor"/>
      </rPr>
      <t xml:space="preserve">al seleccionar el Programa PPD automáticamente se escogerá la meta Plan de Desarrollo a la cual le aporta el hito. </t>
    </r>
  </si>
  <si>
    <r>
      <t xml:space="preserve">11. Objetivo estratégico (PEI): </t>
    </r>
    <r>
      <rPr>
        <sz val="11"/>
        <color theme="1"/>
        <rFont val="Aptos Narrow"/>
        <family val="2"/>
        <scheme val="minor"/>
      </rPr>
      <t xml:space="preserve">seleccionar el objetivo estratégio del Plan Estratégico Institucional, al cual le está aportando el hito. </t>
    </r>
  </si>
  <si>
    <r>
      <t xml:space="preserve">12. Política MIPG relacionada: </t>
    </r>
    <r>
      <rPr>
        <sz val="11"/>
        <color theme="1"/>
        <rFont val="Aptos Narrow"/>
        <family val="2"/>
        <scheme val="minor"/>
      </rPr>
      <t xml:space="preserve">seleccionar la política del Modelo Integrado de Planeación y Gestión con la cual se relaciona el hito. Algunos hitos podrían no relacionarse con ninguna de las políticas del MIPG, en ese caso, utilizar la opción "No aplica". </t>
    </r>
  </si>
  <si>
    <r>
      <t xml:space="preserve">13. Plan Decreto 612 relacionado: </t>
    </r>
    <r>
      <rPr>
        <sz val="11"/>
        <color theme="1"/>
        <rFont val="Aptos Narrow"/>
        <family val="2"/>
        <scheme val="minor"/>
      </rPr>
      <t>todos los planes del decreto 612 deben verse reflejados en el Plan de Acción Institucional, para ello, los líderes de cada plan elaboran un hito que permita medir el cumplimiento de los mismos y en esta opción selecciona el plan respectivo. Si el hito no se relaciona con alguno de estos planes, seleccionar la opción "No aplica".</t>
    </r>
  </si>
  <si>
    <r>
      <t xml:space="preserve">14. Código proyecto de inversión: </t>
    </r>
    <r>
      <rPr>
        <sz val="11"/>
        <color theme="1"/>
        <rFont val="Aptos Narrow"/>
        <family val="2"/>
        <scheme val="minor"/>
      </rPr>
      <t xml:space="preserve">seleccione el número del proyecto de inversión mediante el cual se desarrolla el hito. </t>
    </r>
  </si>
  <si>
    <r>
      <t xml:space="preserve">15. Meta proyecto de inversión: </t>
    </r>
    <r>
      <rPr>
        <sz val="11"/>
        <color theme="1"/>
        <rFont val="Aptos Narrow"/>
        <family val="2"/>
        <scheme val="minor"/>
      </rPr>
      <t xml:space="preserve">al seleccionar el número del proyecto de inversión, se desplegará el listado de las metas de ese proyecto, seleccione la meta a la que aporta el hito. </t>
    </r>
  </si>
  <si>
    <t>Medición</t>
  </si>
  <si>
    <r>
      <t xml:space="preserve">16. Nombre del indicador: </t>
    </r>
    <r>
      <rPr>
        <sz val="11"/>
        <color theme="1"/>
        <rFont val="Aptos Narrow"/>
        <family val="2"/>
        <scheme val="minor"/>
      </rPr>
      <t>registrar el nombre del indicador que va a medir el cumplimiento del hito. Debe ser claro y preciso, incluir el objeto de medición y la variable principal. Por ejemplo "Niños y niñas alimentados balanceadamente para su crecimiento integral."</t>
    </r>
    <r>
      <rPr>
        <b/>
        <sz val="11"/>
        <color theme="1"/>
        <rFont val="Aptos Narrow"/>
        <family val="2"/>
        <scheme val="minor"/>
      </rPr>
      <t>. Use esta estructura: Objeto + condición deseada del objeto (verbo conjugado) + elementos adicionales de contexto descriptivo</t>
    </r>
  </si>
  <si>
    <r>
      <t xml:space="preserve">17. Fórmula del indicador: </t>
    </r>
    <r>
      <rPr>
        <sz val="11"/>
        <color theme="1"/>
        <rFont val="Aptos Narrow"/>
        <family val="2"/>
        <scheme val="minor"/>
      </rPr>
      <t xml:space="preserve">registrar la expresión matemática o lógica que permite calcular el valor del indicador. </t>
    </r>
  </si>
  <si>
    <r>
      <t xml:space="preserve">18. Unidad de medida: </t>
    </r>
    <r>
      <rPr>
        <sz val="11"/>
        <color theme="1"/>
        <rFont val="Aptos Narrow"/>
        <family val="2"/>
        <scheme val="minor"/>
      </rPr>
      <t xml:space="preserve">registrar la forma en que se expresa o cuantifica el valor del indicador. Esta debe corresponderse con el nombre y la fórmula planteadas. Por ejemplo: Indicador: Consumo de agua por persona. Unidad de medida: Litros por día. </t>
    </r>
  </si>
  <si>
    <r>
      <rPr>
        <b/>
        <sz val="11"/>
        <color theme="1"/>
        <rFont val="Aptos Narrow"/>
        <family val="2"/>
        <scheme val="minor"/>
      </rPr>
      <t xml:space="preserve">19. Meta vigencia: </t>
    </r>
    <r>
      <rPr>
        <sz val="11"/>
        <color theme="1"/>
        <rFont val="Aptos Narrow"/>
        <family val="2"/>
        <scheme val="minor"/>
      </rPr>
      <t xml:space="preserve">registrar la meta que se espera alcanzar en 2026. Debe estar expresada de acuerdo con la unidad de medida del indicador y la fórmula del mismo. </t>
    </r>
  </si>
  <si>
    <r>
      <t xml:space="preserve">20. Tipo de indicador: </t>
    </r>
    <r>
      <rPr>
        <sz val="11"/>
        <color theme="1"/>
        <rFont val="Aptos Narrow"/>
        <family val="2"/>
        <scheme val="minor"/>
      </rPr>
      <t>seleccionar 1 tipo de indicador, en correspondencia con lo que se pretende medir. El indicador puede ser:  
1. Producto: mide los resultados inmediatos de una acción.
2. Gestión: mide los recursos (humanos, físicos y financieros) utilizados para la implementación de las acciones
3. Proceso: mide las actividades o procedimientos realizados.</t>
    </r>
  </si>
  <si>
    <r>
      <t xml:space="preserve">21. Periodicidad de la medición: </t>
    </r>
    <r>
      <rPr>
        <sz val="11"/>
        <color theme="1"/>
        <rFont val="Aptos Narrow"/>
        <family val="2"/>
        <scheme val="minor"/>
      </rPr>
      <t xml:space="preserve">seleccione una de las opciones, de acuerdo con las metas que se propone en la vigencia. La opción escogida establecerá los momentos en el año donde se medirá el cumplimiento de la meta establecida. </t>
    </r>
  </si>
  <si>
    <t>Programación trimestral de metas</t>
  </si>
  <si>
    <r>
      <t xml:space="preserve">22. </t>
    </r>
    <r>
      <rPr>
        <sz val="11"/>
        <color theme="1"/>
        <rFont val="Aptos Narrow"/>
        <family val="2"/>
        <scheme val="minor"/>
      </rPr>
      <t>De acuerdo con la periodicidad de la medición escogida, establecer las metas. Por ejemplo: Periodicidad de la medición: semestral. Programación de metas: trimestre II: 5 DTS. Trimestre IV: 5 DTS.</t>
    </r>
  </si>
  <si>
    <r>
      <t xml:space="preserve">PLAN ESTRATÉGICO INSTITUCIONAL 2024-2028
</t>
    </r>
    <r>
      <rPr>
        <b/>
        <sz val="26"/>
        <color theme="0"/>
        <rFont val="Aptos Narrow"/>
        <family val="2"/>
        <scheme val="minor"/>
      </rPr>
      <t>Agencia Distrital para la Educación Superior, la Ciencia y la Tecnología - Atenea</t>
    </r>
  </si>
  <si>
    <t>Propósito Superior</t>
  </si>
  <si>
    <t>Transformamos a Bogotá en una sociedad basada en el conocimiento, que impulsa el desarrollo sostenible y el bienestar de la ciudadanía.</t>
  </si>
  <si>
    <t>Misión</t>
  </si>
  <si>
    <t>Consolidar el sistema de educación y formación posmedia distrital, generando oportunidades para el acceso y permanencia a una oferta pertinente con calidad y potenciar las capacidades del ecosistema de Ciencia, Tecnología e Innovación para hacer de Bogotá una ciudad productiva, innovadora y sostenible.</t>
  </si>
  <si>
    <t>Visión</t>
  </si>
  <si>
    <t>En 2028, Bogotá será reconocida como una ciudad basada en el conocimiento, líder en América Latina por contar con un sistema de educación posmedia pertinente y de calidad que promueve el acceso y la permanencia con equidad, donde la Ciencia, la Tecnología y la Innovación son el motor para la solución de retos de ciudad y para el bienestar de sus todos sus habitantes.</t>
  </si>
  <si>
    <t>Ejes estratégicos</t>
  </si>
  <si>
    <t>1. Sistema de educación posmedia: Consolidar el sistema de educación posmedia y fomentar el acceso y la permanencia a través de trayectorias educativas y formativas con calidad y pertinencia.
2. Ecosistema de Ciencia, Tecnología e Innovación: Consolidar un ecosistema de CTeI robusto y de alto impacto para solucionar retos de ciudad, generar riqueza colectiva y transformar las condiciones de vida de las personas.
3. Innovación institucional: Posicionar a Atenea como una entidad innovadora, referente en la gestión pública a través de su talento humano y el uso de tecnologías de información y comunicaciones.</t>
  </si>
  <si>
    <t>Objetivos estratégicos</t>
  </si>
  <si>
    <t xml:space="preserve">1. Incrementar el número de jóvenes que se gradúan de educación media transiten a la posmedia con calidad y pertinencia. 
2. Ofrecer oportunidades de acceso a educación para el trabajo a jóvenes que no han sido incluidos en el mundo del trabajo ni el educativo, para impulsar sus proyectos de vida.
3. Generar mayor orientación sociocupacional, fortalecimiento de habilidades socioemocionales para facilitar el tránsito y permanencia en la posmedia, y mejorar la empleabilidad de los beneficiarios.		
4. Apoyar a las entidades que ofertan educación y formación para el trabajo en el diseño de nuevos programas y mejoramiento de la calidad de la oferta.		
5. Articular a los actores de CTeI para promover una mayor inversión de recursos en investigaciones pertinentes para la ciudad.						
6. Lograr la ejecución de proyectos detonantes de CTeI que permitan integrar capacidades y habilitar la ejecución de iniciativas movilizadoras para la ciudad-región con aplicación territorial.
7. Fortalecer la gestión institucional de la entidad								</t>
  </si>
  <si>
    <r>
      <t xml:space="preserve">PROYECTOS DE INVERSIÓN
</t>
    </r>
    <r>
      <rPr>
        <b/>
        <sz val="26"/>
        <color theme="0"/>
        <rFont val="Aptos Narrow"/>
        <family val="2"/>
        <scheme val="minor"/>
      </rPr>
      <t>Agencia Distrital para la Educación Superior, la Ciencia y la Tecnología - Atenea</t>
    </r>
  </si>
  <si>
    <t>Plan Distrital de Desarrollo "Bogotá Camina Segura" 2024-2027</t>
  </si>
  <si>
    <t>Objetivo Plan de Desarrollo</t>
  </si>
  <si>
    <t>Programa Plan de Desarrollo</t>
  </si>
  <si>
    <t>Meta Plan de Desarrollo</t>
  </si>
  <si>
    <t>3. Bogotá confía en su potencial</t>
  </si>
  <si>
    <t>16. Atención Integral a la Primera Infancia y Educación como eje del Potencial Humano</t>
  </si>
  <si>
    <t>Ofrecer 32.000 cupos en las estrategias de acceso y permanencia en la educación superior y posmedia; de los cuales 22.000 cupos serán para educación superior y 10.000 cupos para educación para el trabajo y el desarrollo humano.</t>
  </si>
  <si>
    <t>17. Formación para el trabajo y acceso a oportunidades educativas.</t>
  </si>
  <si>
    <t>Ofrecer 20.000 cupos de formación posmedia en cursos cortos orientados a jóvenes con potencial.</t>
  </si>
  <si>
    <t>18. Ciencia, tecnología e innovación- CTeI para desarrollar nuestro potencial y promover el de nuestros vecinos regionales.</t>
  </si>
  <si>
    <t>Realizar 5 convocatorias de Ciencia tecnología e innovación para promover investigación de sectores priorizados.</t>
  </si>
  <si>
    <t>Proyectos de inversión</t>
  </si>
  <si>
    <t>No.</t>
  </si>
  <si>
    <t>Nombre del proyecto</t>
  </si>
  <si>
    <t>Metas del proyecto</t>
  </si>
  <si>
    <t>Presupuesto vigencia 2026</t>
  </si>
  <si>
    <t>Gerente del proyecto</t>
  </si>
  <si>
    <t>Implementación del sistema de educación postmedia para Bogotá D.C.</t>
  </si>
  <si>
    <t>1. Beneficiar personas con renovación de matrícula en el marco de la estrategias Jóvenes a la U y la U en Tú Colegio.</t>
  </si>
  <si>
    <t>Gerente de Educación Posmedia</t>
  </si>
  <si>
    <t>Fortalecimiento e implementación de estrategias de acceso y permanencia en programas de educación posmedia pertinentes y acordes con las demandas sociales y productivas de Bogotá D.C.</t>
  </si>
  <si>
    <t xml:space="preserve">1. Apoyar financieramente a personas con programas de acceso a la educación posmedia priorizando la pertinencia y la calidad.
2. Apoyar financieramente a personas a través de los planes de fortalecimiento institucional y fomento a la calidad de la oferta pública de educación posmedia.
3. Beneficiar a personas en el acceso a la educación posmedia a través de mecanismos de financiación de largo plazo.
4. Habilitar el acceso de personas a contenidos diversos, flexibles y pertinentes de nivelación, formación y orientación sociocupacional, a través de un ecosistema digital para el aprendizaje.
5. Entregar a personas apoyos de sostenimiento que promuevan la permanencia en la educación posmedia.			</t>
  </si>
  <si>
    <t>Implementación de estrategias de formación a través de ciclos cortos y/o certificaciones que permitan adquirir las habilidades y competencias necesarias para mejorar la empleabilidad en Bogotá D.C.</t>
  </si>
  <si>
    <t xml:space="preserve">1. Beneficiar personas mediante el desarrollo de programas de acceso a formación de ciclo corto y/o certificaciones que mejoren las competencias y habilidades de los bogotanos.
2. Beneficiar a 1.500 personas con estrategias que promuevan el involucramiento, la permanencia, calidad y conexión con el sector real en programas de ciclos cortos y/o certificaciones.	</t>
  </si>
  <si>
    <t>Consolidación del ecosistema de ciencia, tecnología e innovación para facilitar la resolución de necesidades y retos de Bogotá D.C.</t>
  </si>
  <si>
    <t xml:space="preserve">1. Financiar proyectos de CTeI para la ciudad en los sectores priorizados. 
2. Realizar asistencias técnicas a proyectos priorizados para la presentación a fuentes de financiación. 
3. Elaborar documentos para fortalecer la gobernanza y la gestión de servicios del ecosistemas de CTeI.
4. Beneficiar personas con apoyo financiero para la formación de nivel maestría.
5. Beneficiar personas con apoyo financiero para la formación de nivel doctoral. 
6. Realizar estrategias de apropiación social del conocimiento.				</t>
  </si>
  <si>
    <t>Gerente de Ciencia, Tecnología e Innovación</t>
  </si>
  <si>
    <t>Fortalecimiento institucional para la gestión de la educación posmedia, la ciencia y la tecnología en Bogotá D.C.</t>
  </si>
  <si>
    <t xml:space="preserve">1. Desarrollar documentos de investigación en temáticas estratégicas y misionales de la entidad. 
2. Generar documentos de procesamiento y análisis de información y de difusión de conocimiento. 
3. Realizar documentos de planeación en el marco de la gestión institucional 
4. Implementar el 90% de los servicios tecnológicos definidos en la estrategia de transformación digital de la Agencia.
5. Fortalecer 6 políticas y planes de la entidad en el marco del MIPG (Rediseño institucional, gestión del talento humano, documental, contractual, financiera y de servicio al ciudadano). 
6. Consolidar sistemas de información asociados a los procesos administrativos, financieros y contractuales. 
7. Desarrollar actividades encaminadas a la prevención e investigación de faltas disciplinarias 
8. Atender el 100% de los requerimientos realizados a la oficina jurídica de manera oportuna. 
9. Realizar asistencias técnicas en el rol de evaluación y seguimiento del funcionamiento del sistema de control interno, la gestión y resultados de la entidad. 
10. Desarrollar documentos de lineamientos técnicos derivados de la gestión de la dirección de la Agencia 
11. Desarrollar documentos que den cuenta del desarrollo, implementación y ejecución de las acciones plasmadas dentro de la estrategia de comunicaciones de Atenea.	
				</t>
  </si>
  <si>
    <t>Gerente Corporativa</t>
  </si>
  <si>
    <t>Planes generales de compras</t>
  </si>
  <si>
    <t xml:space="preserve">El Plan Anual de Adquisiciones (PAA), así como sus modificaciones se publican en la página Web de la Agencia Atenea y pueden ser consultadas en el siguiente enlace:  
https://agenciaatenea.gov.co/transparencia-acceso-informacion-publica/4-planeacion-presupuesto-e-informes/plan-de-accion </t>
  </si>
  <si>
    <r>
      <rPr>
        <b/>
        <sz val="36"/>
        <color theme="2"/>
        <rFont val="Aptos Narrow"/>
        <family val="2"/>
        <scheme val="minor"/>
      </rPr>
      <t>PLAN DE ACCIÓN 2026 PROCESOS MISIONALES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</si>
  <si>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Reporte y seguimiento</t>
  </si>
  <si>
    <t>I trimestre</t>
  </si>
  <si>
    <t>II trimestre</t>
  </si>
  <si>
    <t>III trimestre</t>
  </si>
  <si>
    <t>IV trimestre</t>
  </si>
  <si>
    <t>Proceso</t>
  </si>
  <si>
    <t>Hito/Producto</t>
  </si>
  <si>
    <t>Actividades</t>
  </si>
  <si>
    <t>Fecha inicio (DD/MM/AAAA)</t>
  </si>
  <si>
    <t>Fecha fin (DD/MM/AAAA)</t>
  </si>
  <si>
    <t>Responsable</t>
  </si>
  <si>
    <t>Objetivo Desarrollo Sostenible</t>
  </si>
  <si>
    <t>Objetivo PDD</t>
  </si>
  <si>
    <t>Programa PDD</t>
  </si>
  <si>
    <t>Meta PDD</t>
  </si>
  <si>
    <t>Objetivo estratégico (PEI)</t>
  </si>
  <si>
    <t>Política MIPG relacionada</t>
  </si>
  <si>
    <t>Plan decreto 612 relacionado</t>
  </si>
  <si>
    <t>Código proyecto de inversión</t>
  </si>
  <si>
    <t>Meta Proyecto de inversión</t>
  </si>
  <si>
    <t>Nombre del indicador</t>
  </si>
  <si>
    <t>Fórmula del Indicador</t>
  </si>
  <si>
    <t>Unidad de medida</t>
  </si>
  <si>
    <t>Meta vigencia</t>
  </si>
  <si>
    <t>Tipo de indicador</t>
  </si>
  <si>
    <t>Periodicidad de la medición</t>
  </si>
  <si>
    <t>% avance del hito I trimestre</t>
  </si>
  <si>
    <t>Avance cualitativo I trimestre</t>
  </si>
  <si>
    <t>Relación de evidencias I trimestre</t>
  </si>
  <si>
    <t>% avance de la actividad II trimestre</t>
  </si>
  <si>
    <t>Avance cualitativo II trimestre</t>
  </si>
  <si>
    <t>Relación de evidencias II trimestre</t>
  </si>
  <si>
    <t>% avance de la actividad III trimestre</t>
  </si>
  <si>
    <t>Avance cualitativo III trimestre</t>
  </si>
  <si>
    <t>Relación de evidencias III trimestre</t>
  </si>
  <si>
    <t>Aclaraciones del responsable del reporte5</t>
  </si>
  <si>
    <t>Retroalimentación Subgerencia de Planeación6</t>
  </si>
  <si>
    <t>Revisión ajuste (Subgerencia de Planeación)7</t>
  </si>
  <si>
    <t>% avance de la actividad IV trimestre</t>
  </si>
  <si>
    <t>Avance cualitativo IV trimestre</t>
  </si>
  <si>
    <t>Relación de evidencias IV trimestre</t>
  </si>
  <si>
    <t>Aclaraciones del responsable del reporte8</t>
  </si>
  <si>
    <t>Retroalimentación Subgerencia de Planeación9</t>
  </si>
  <si>
    <t>Revisión ajuste (Subgerencia de Planeación)10</t>
  </si>
  <si>
    <t>Gestión Ciencia, Tecnología e Innovación</t>
  </si>
  <si>
    <t>1.03</t>
  </si>
  <si>
    <t>Inicio y seguimiento a la ejecución de los Programas I+D+i</t>
  </si>
  <si>
    <t>1.Firma de actas de inicio de los 7 Programas I+D+i
2. Validación y aprobación de los planes de implementación (planes de trabajo)
3. Recepción de informes técnicos y financieros de ejecución semestrales
4.Evaluación de informes técnicos y financieros de ejecución semestrales
5.Sesiones periódicas de seguimiento técnico y financiero</t>
  </si>
  <si>
    <t>Gerencia de Ciencia, Tecnología e Innovación</t>
  </si>
  <si>
    <t>9. Industria, innovación e infraestructura</t>
  </si>
  <si>
    <t xml:space="preserve">	
6. Lograr la ejecución de proyectos detonantes de CTeI que permitan integrar capacidades y habilitar la ejecución de iniciativas movilizadoras para la ciudad-región
con aplicación territorial.</t>
  </si>
  <si>
    <t>20. No aplica</t>
  </si>
  <si>
    <t>No aplica</t>
  </si>
  <si>
    <t>PROYECTO8041</t>
  </si>
  <si>
    <t xml:space="preserve">1. Financiar proyectos de CTeI para la ciudad en los sectores priorizados. </t>
  </si>
  <si>
    <t>Programas de I+D+i iniciados y con seguimiento técnico–financiero implementados</t>
  </si>
  <si>
    <t>(Número de Programas de I+D+i con acta de inicio y al menos un informe o registro de seguimiento realizado/ Número de programas de  I+D+i programados para implementar)*100</t>
  </si>
  <si>
    <t>Porcentaje</t>
  </si>
  <si>
    <t>Producto</t>
  </si>
  <si>
    <t>Anual</t>
  </si>
  <si>
    <t>Durante el primer trimestre se suscribieron dos contratos de recuperación contingente con las IES Ancla de dos ecosistemas científicos (Universidad de los Andes-Ecosistema IA Dual Tech, y Universidad Javeriana-Ecosistema Salud Biotecnología). Estos contratos se suman a los convenios vigentes con la Universidad Nacional (tres ecosistemas) y con la Universidad Distrital (dos ecosistemas)</t>
  </si>
  <si>
    <t>-1.03. MINUTA CTTO ATENEA-414-2026 ANDES
-1.03. MINUTA CTTO ATENEA-415-2026 U JAVERIANA</t>
  </si>
  <si>
    <t>Los planes de trabajo tanto de Uniandes (contrato ATENEA-414-2026) como de la Pontificia Universidad Javeriana (contrato ATENEA-415-2026) continúan a la fecha en ajustes finales por parte de los proponentes, luego de las observaciones realizadas por el equipo técnico de la Agencia Atenea. Una vez surtida la entrega de estas versiones finales se procederá con los trámites de desembolso a ambas entidades.</t>
  </si>
  <si>
    <t>1.03. 07052026_Plan_Actividades_Ecosistema IA Andes (borrador)
1.03 02042026 Plan Actividades Ecosistema Salud Javeriana (borrador)</t>
  </si>
  <si>
    <t>1.06</t>
  </si>
  <si>
    <t xml:space="preserve">Desarrollar el proceso y seleccionar los beneficiarios de la Convocatoria Listos </t>
  </si>
  <si>
    <t>1.	Publicación TDR Convocatoria Listos
2.	Lanzamiento de la Convocatoria Listos
3.	Evaluación y selección de propuestas Convocatoria Listos
4.	Publicación de resultados Convocatoria Listos</t>
  </si>
  <si>
    <t>Avance del proceso de evaluación y selección de la Convocatoria LISTOS</t>
  </si>
  <si>
    <t>(Número de etapas del proceso ejecutadas /Número total de etapas planificadas)*100</t>
  </si>
  <si>
    <t>El 30 de enero se lanzó la convocatoria "Listos para +Bienestar" en la página web de la agencia Atenea. Se publicaron en dicho micrositio los términos de referencia y se publicó el acto administrativo de apertura de la convocatoria</t>
  </si>
  <si>
    <t>-1.06. Micrositio Convocatoria LISTOS para +MAS Bienestar
-1.06 Apertura convocatoria Listos para +Bienestar ene 2026
- 1.06 Lineamientos convocatoria Listos para +mas Bienestar</t>
  </si>
  <si>
    <t>Como resultado de la Convocatoria "LISTOS para +MAS Bienestar" se logró la recepción de 58 propuestas, de las cuales se ha logrado la habilitación de 27 propuestas cuyos requisitos mínimos han superado la revisión. Finalmente, el 30 de junio, se publicaron los resultados preliminares de la evaluación técnica de las propuestas, con la consolidación de 17 propuestas que superaron el umbral de puntaje de la evaluación técnica y un potencial de 15 propuestas que son potencialmente financiables.</t>
  </si>
  <si>
    <t>1.06. Informe de cierre postulaciones Conv LISTOS
1.06. Resultados definitivos revisión habilitados Conv LISTOS
1.06. Resultados preliminares evaluación técnica Conv LISTOS</t>
  </si>
  <si>
    <t>1.07</t>
  </si>
  <si>
    <t>Desarrollar el proceso y seleccionar los beneficiarios de la Convocatoria Retos Salud</t>
  </si>
  <si>
    <t>1.	Publicación TDR Convocatoria Retos Salud
2.	Lanzamiento de la Convocatoria Retos Salud
3.	Evaluación y selección de propuestas Convocatoria Retos Salud
4.	Publicación de resultados Convocatoria Retos Salud</t>
  </si>
  <si>
    <t>Avance del proceso de evaluación y selección de la Convocatoria Retos Salud</t>
  </si>
  <si>
    <t>El 6 de marzo se lanzó la convocatoria "Retos de investigación en salud 2025" en la página web de la agencia Atenea. Se publicaron en dicho micrositio los términos de referencia y se publicó el acto administrativo de apertura de la convocatoria</t>
  </si>
  <si>
    <t>-1.07. Micrositio Convocatoria Retos de investigación en Salud 2025
-1.07 Apertura convocatoria Retos de Investigación en Salud 2025
- 1.07 TdR convocatoria Retos de Investigación en Salud 2026</t>
  </si>
  <si>
    <t>Como resultado de la Convocatoria "Retos de Inestigación en Salud 2025" se logró la recepción de 16 propuestas, de las cuales se ha logrado la habilitación de 9 propuestas cuyos requisitos mínimos han superado la revisión.</t>
  </si>
  <si>
    <t>1.07. Informe de cierre postulaciones Retos Salud
1.07. Resultados definitivos revisión habilitados Retos Salud</t>
  </si>
  <si>
    <t>1.08</t>
  </si>
  <si>
    <t>Desarrollar el proceso y seleccionar los beneficiarios de la Convocatoria iBO</t>
  </si>
  <si>
    <t>1.	Publicación TDR Convocatoria iBO
2.	Lanzamiento de la Convocatoria iBO
3.	Evaluación y selección de propuestas Convocatoria iBO
4.	Publicación de resultados Convocatoria iBO</t>
  </si>
  <si>
    <t>Avance del proceso de evaluación y selección de la Convocatoria iBO</t>
  </si>
  <si>
    <t>Durante el trimestre se han hecho los avances técnicos y administrativos entre la Agencia Atenea y la Secretaría General de la Alcaldía Mayor de Bogotá, con el fin de lanzar la convocatoria de Ibo. No obstante, no se cuentan en el momento con una versión definitiva de términos de referencia. Tampoco se ha creado y publicado el micrositio de lanzamiento de la convocatoria</t>
  </si>
  <si>
    <t>N/A</t>
  </si>
  <si>
    <t>1.15</t>
  </si>
  <si>
    <t>Asignación de las becas de financiación Roberto Zarama</t>
  </si>
  <si>
    <t xml:space="preserve">1.	Convocatoria de las becas
2.	Evaluación de propuestas recibidas para las becas
</t>
  </si>
  <si>
    <t xml:space="preserve">5. Beneficiar personas con apoyo financiero para la formación de nivel doctoral. </t>
  </si>
  <si>
    <t>Avance del proceso de evaluación y asignación de las becas Roberto Zarama</t>
  </si>
  <si>
    <t>En el periodo se han desarrollado acercamientos con las siete universidades aliadas del proyecto Roberto Zarama, así como con el operador del programa (Colfuturo). Para el momento, aún no se cuenta con una versión final de los lineamientos o términos de referencia de la convocatoria que hayan sido publicados de manera oficial.</t>
  </si>
  <si>
    <t>El 29 de mayo se llevó a cabo el primer comité técnico con las siete universidades aliadas del proyecto Roberto Zarama, en el que se presentaron los avances técnicos y financieros del proyecto, el estado de avance de los documentos pertinentes para la ejecución del proyecto, el seguimiento de la estrategia de divulgación de la convocatoria, y la aprobación del reglamento operativo del proyecto. Aún así, para el momento, aún no se cuenta con una versión final de los lineamientos o términos de referencia de la convocatoria que hayan sido publicados de manera oficial.</t>
  </si>
  <si>
    <t>1.15. 20260521_COMITÉ TÉCNICO 1 Roberto Zarama</t>
  </si>
  <si>
    <t>1.17</t>
  </si>
  <si>
    <t>Culminación del acompañamiento a proyectos en la postulación a fuentes de financiación</t>
  </si>
  <si>
    <t>1. Culminación del acompañamiento técnico a 16 proyectos para la postulación ante fuentes de recursos internacionales</t>
  </si>
  <si>
    <t>Gerencia de Ciencia, Tecnología e Innovación - BankPro</t>
  </si>
  <si>
    <t>5. Articular a los actores de CTeI para promover una mayor inversión de recursos en investigaciones pertinentes para la ciudad.</t>
  </si>
  <si>
    <t xml:space="preserve">2. Realizar asistencias técnicas a proyectos priorizados para la presentación a fuentes de financiación. </t>
  </si>
  <si>
    <t>Proyectos con acompañamiento culminado para postulación a fuentes de financiación</t>
  </si>
  <si>
    <t>(Número de proyectos acompañados para presentación a fuentes de financiación/Número de proyectos programados para acompañar)*100</t>
  </si>
  <si>
    <t>Se hizo el acompañamiento de asistencia técnica a 5 proyectos de 3 universidades y 2 centros de investigación, en una convocatoria nacional y 2 convocatorias internacionales en las temáticas de Industrias culturales y creativas, economía y sostenibilidad y medicina y ciencias de la salud.</t>
  </si>
  <si>
    <t>https://agenciaateneaco.sharepoint.com/:f:/r/sites/SUBGERENCIADEPLANEACION/Documentos%20compartidos/Subgerencia%20de%20Planeaci%C3%B3n/2026/04.%20Plan%20de%20acci%C3%B3n/Seguimiento/Evidencias_I_trimestre_2026/CTeI/1.17-BankPro?csf=1&amp;web=1&amp;e=krsreY</t>
  </si>
  <si>
    <t>Se hizo el acompañamiento de asistencia técnica a 3 proyectos de 2 universidades  y 1 empresa en 3 convocatorias internacionales en las temáticas de bioeconomía,  medicina y ciencias de la salud.</t>
  </si>
  <si>
    <t>1.17. P A1087
1.17. P A1097
1.17. P A1098</t>
  </si>
  <si>
    <t>1.18</t>
  </si>
  <si>
    <t xml:space="preserve">Convocatoria e implementación de Cohorte 1 "Generación Llega Alto": Emprendimientos de base científica y tecnológica y Emprendimientos de alto impacto </t>
  </si>
  <si>
    <t>1.	Cierre de la Convocatoria
2.	Selección de usuarios y publicación de resultados
3.	Alistamiento e implementación de rutas de formación
4.	Inicio de formación de Cohorte 1</t>
  </si>
  <si>
    <t xml:space="preserve">Avance en la implementación de la Cohorte 1 de la Convocatoria "Generación Llega Alto": Emprendimientos de base científica y tecnológica y Emprendimientos de alto impacto </t>
  </si>
  <si>
    <t>El 6 de febrero se cerró la convocatoria "Generación 2600 Llega Alto", dirigida a emprendimientos de base científica y tecnológica, y emprendimientos de alto impacto. Se inscribieron 104 propuestas para ambas categorías, a partir de las cuales se realizó un proceso de validación de requisitos mínimos hablitantes, para luego ser evaluados por expertos. La puntuación final se aplicó a 41 propuestas que pasaron los requisitos mínimos habilitantes. Finalmente, el 27 de marzo se estableció el listado de elegibles a 10 emprendimientos de base científica y tecnológica, y 6 emprendimientos de alto impacto. Además, en virtud del convenio suscrito entre la Agencia Atenea y la Cámara de Comercio de Bogotá, se apoyaron 2 emprendimientos de base científica y tecnológica más y 1 emprendimiento de alto impacto adicional.</t>
  </si>
  <si>
    <t>-1.18. Informe-cierre-postulaciones-convocatoria-2600-Campus-CTI
-1.18. Informe-evaluación-convocatoria-2600-campus-CTEIB
-1.18. Conformacion-lista-proyectos-elegibles-convocatoria-2600-campus</t>
  </si>
  <si>
    <t>En mayo se realizaron los procesos diagnósticos de los usuarios seleccionados en la convocatoria, a lo que posteriormente se establecieron rutas de atención especializadas según el perfil principal de los usuarios (emprendimientos de base científica y tecnológica, emprendimientos de alto impacto). Luego de la revisión y aprobación de los diagnósticos, estos se socializaron con los usuarios, junto con recomendaciones y observaciones para la implementación próxima de la ruta de atención</t>
  </si>
  <si>
    <t>1.18. Plan de Trabajo Diagnóstico y Ruta</t>
  </si>
  <si>
    <t>1.19</t>
  </si>
  <si>
    <t>Convocatoria e implementación de Cohorte 2 "Generación Llega Alto": Emprendimientos de base científica y tecnológica y Emprendimientos de alto impacto</t>
  </si>
  <si>
    <t xml:space="preserve">1.	Gestión para adiciones a convenios con integradores de servicios: elaboración de documentación técnica y jurídica para solicitar adición del convenio y envío a revisión
2.	Elaboración, aprobación y publicación de lineamientos
3.	Apertura y cierre de la Convocatoria
</t>
  </si>
  <si>
    <t xml:space="preserve">Avance en la implementación de la Cohorte 2 de la Convocatoria "Generación Llega Alto": Emprendimientos de base científica y tecnológica y Emprendimientos de alto impacto </t>
  </si>
  <si>
    <t>En mayo se aprobó la adición de recursos a Connect por un valor de $776 millones, en los Comités Técnicos realizados con Secretaría Distrital de Desarrollo Económico y con Cámara de Comercio de Bogotá. El propósito de la modificación es el fortalecimiento de la Oficina de Gestión del Modelo de Acompañamiento del Campus (GMA) y para atender a los usuarios con financiación de la Cámara de Comercio de Bogotá.</t>
  </si>
  <si>
    <t>1.19. Modificación contrato integrador Connect</t>
  </si>
  <si>
    <t>1.20</t>
  </si>
  <si>
    <t>Diseño y formulación de la primera convocatoria para la Cohorte 1 "Generación Llega Alto" de rutas de atención a Mipymes y grandes empresas</t>
  </si>
  <si>
    <t xml:space="preserve">1.	Diseño y formulación de la Cohorte 1 en articulación y concertación con socios del 2600 Campus
2.	Elaboración, aprobación y publicación de lineamientos
3.	Apertura y cierre de la Convocatoria
4.	Selección de usuarios y publicación de resultados
5.	Alistamiento e implementación de rutas de formación
6.	Evaluación de resultados  </t>
  </si>
  <si>
    <t>Avance en el diseño y formulación de la primera convocatoria para la Cohorte 1 "Generación Llega Alto" de rutas de atención a Mipymes y grandes empresas</t>
  </si>
  <si>
    <t>En el trimestre la Agencia Atenea se ha reunido con los socios del Campus de Ciencia, Tecnología e Innovación, así como con los operadores de servicios CEIBA y Connect. Aún así, hasta el momento no se cuenta con una versión definitiva del diseño de la convocatoria ni de las rutas de atención de los beneficiarios de la convocatoria. Se espera contar con la publicación de la convocatoria de Mipymes y grandes empresas en los meses de abril y mayo</t>
  </si>
  <si>
    <t>1.28</t>
  </si>
  <si>
    <t>Desarrollo de las 4 sesiones del CODECTI Distrital</t>
  </si>
  <si>
    <t>1.	Primera sesión del CODECTI, elaboración del acta, envío y gestión de firmas
2.	Segunda sesión del CODECTI, elaboración del acta, envío y gestión de firmas
3.	Tercera sesión del CODECTI, elaboración del acta, envío y gestión de firmas
4.	Cuarta sesión del CODECTI, elaboración del acta, envío y gestión de firmas</t>
  </si>
  <si>
    <t>3. Elaborar documentos para fortalecer la gobernanza y la gestión de servicios del ecosistemas de CTeI.</t>
  </si>
  <si>
    <t>Sesiones del CODECTI Distrital realizadas</t>
  </si>
  <si>
    <t>(Número de sesiones desarrolladas / Número total de sesiones planificadas) × 100</t>
  </si>
  <si>
    <t>Durante el trimestre se ha venido llenando las plazas de los miembros del CODECTI, de acuerdo con la reorganización de esta instancia de gobernanza emitida en 2025. No obstante, dadas las demoras en la designación de algunos miembros, se ha solicitado el aplazamiento de la primera sesión ordinaria del CODECTI para finales de abril, y una sesión extraordinaria del CODECTI en una fecha por definir con posterioridad al 6 de abril</t>
  </si>
  <si>
    <t>El 21 de mayo se realizó la primera sesión Ordinaria del CODECTI, en donde se instaló el Consejo con sus nuevos miembros e invitados permanentes de acuerdo con el cambio del reglamento de esta instancia. Participaron 16 de sus 17 miembros y 5 de sus 6 invitados permanentes igualmente se contó con la participación de 40 invitados especiales en esta sesión enfocada a la planeacion estrategia 2026-2030. A la fecha de corte del reporte, se tiene programada la segunda sesión ordinaria para el miércoles 29 de julio, contando con la disponibilidad de agenda del Director de la Agencia. Se enviaron los correos electrónicos de invitación a los integrantes del Codecti, y se avanza en la gestión de disponibilidad del espacio físico para la realización de la sesión.</t>
  </si>
  <si>
    <t>1.28 ACTA SESIÓN ORDINARIA CODECTI 21052026 (borrador)
1.28 Listado asistentes 1ra sesión ordinaria CODECTI 21 mayo</t>
  </si>
  <si>
    <t>Gestión de Educación Posmedia</t>
  </si>
  <si>
    <t>2.04</t>
  </si>
  <si>
    <t>Desarrollar el proceso UTC 4 para la selección de IES y programas</t>
  </si>
  <si>
    <t>1.	Ejecutar el proceso competitivo para la selección de la IES y los programas técnicos profesionales.
2.	Formalizar los convenios con la IES seleccionadas, programas definidos de técnicos profesionales y cupos.</t>
  </si>
  <si>
    <t>Gerencia de Educación Posmedia</t>
  </si>
  <si>
    <t>4. Educación de Calidad</t>
  </si>
  <si>
    <t>16. Atención Integral a la Primera Infancia y Educación como Eje del Potencial Humano</t>
  </si>
  <si>
    <t xml:space="preserve">1. Incrementar el número de jóvenes que se gradúan de educación media transiten a la posmedia con calidad y pertinencia.								
							</t>
  </si>
  <si>
    <t>PROYECTO8122</t>
  </si>
  <si>
    <t>1. Apoyar financieramente a personas con programas de acceso a la educación posmedia priorizando la pertinencia y la calidad.</t>
  </si>
  <si>
    <t xml:space="preserve">Avance en el desarrollo del proceso de selección de IES y programas para UTC 4 </t>
  </si>
  <si>
    <t>(Número de actividades del proceso ejecutadas/Número total de actividades planificadas)*100</t>
  </si>
  <si>
    <t>Se adelantó el proceso competitivo para la selección de las IES para la convocatoria UTC4. Como resultado, el proceso se encuentra en una etapa de requerimiento a 2 IES, de ser necesarios, traladar nuevamente informe de evaluación final y adjudicación y aceptación de la oferta en SECOP II y se espera contar con la suscripción de los convenios el 09 de abril de 2026.</t>
  </si>
  <si>
    <t>https://agenciaateneaco.sharepoint.com/:f:/r/sites/SUBGERENCIADEPLANEACION/Documentos%20compartidos/Subgerencia%20de%20Planeaci%C3%B3n/2026/04.%20Plan%20de%20acci%C3%B3n/Seguimiento/Evidencias_I_trimestre_2026/Posmedia/2.04/2.04?csf=1&amp;web=1&amp;e=KfgTbk</t>
  </si>
  <si>
    <t>Finalizó exitosamente el proceso de selección de IES para la convocatoria UTC4. Se formalizaron 2 convenios:  con CEART el cual obtuvo 400 cupos, 200 cupos en el programa TÉCNICO PROFESIONAL EN PROCESOS DE PUBLICIDAD DIGITAL y 200 cupos en el programa TÉCNICO PROFESIONAL EN PROCESOS EMPRESARIALES, TEINCO con 372 cupos, distriuidos así:  200 cupos en TÉCNICA PROFESIONAL EN PROCESOS DE MERCADEO DIGITAL y 172 cupos en TÉCNICA PROFESIONAL EN PROCESOS ADMINISTRATIVOS</t>
  </si>
  <si>
    <t>https://agenciaateneaco.sharepoint.com/:f:/r/sites/SUBGERENCIADEPLANEACION/Documentos%20compartidos/Subgerencia%20de%20Planeaci%C3%B3n/2026/04.%20Plan%20de%20acci%C3%B3n/Seguimiento/Evidencias_II_trimestre_2026/Posmedia/2.04/2.04_UTC4?csf=1&amp;web=1&amp;e=PNaiUN</t>
  </si>
  <si>
    <t>2.13</t>
  </si>
  <si>
    <t>Realizar la convocatoria 6 del programa Jóvenes a la E en las IES privadas y públicas</t>
  </si>
  <si>
    <t>1.	Actualizar el Lineamiento Operativo dirigido a IES/SENA -  Línea de fortalecimiento
2.	Publicar y enviar el lineamiento operativo para las instituciones públicas y SENA
3.	Elaborar y publicar el Lineamiento para IES par JE6 Privadas
4.	Cargue en Secop II y suscripción de convenios FDL 2026 -JE6
5.	Elaborar y publicar el lineamiento operativo para aspirantes y abrir la convocatoria JE6 Privadas
6.	Aplicar el mecanismo de selección de aspirantes y asignación de cupos y publicar los resultados JE6 Privadas
7.	Firmar los convenios con las IES JE6 Públicas
8.	Aceptar la oferta y firmar los convenios para JE6 Privadas
9.	Elaborar y publicar el lineamiento operativo para aspirantes y abrir la convocatoria JE6 Publicas</t>
  </si>
  <si>
    <t xml:space="preserve">
2. Apoyar financieramente a personas a través de los planes de fortalecimiento institucional y fomento a la calidad de la oferta pública de educación posmedia.</t>
  </si>
  <si>
    <t>Avance del proceso de la convocatoria 6 del programa Jóvenes a la E en las IES privadas y públicas</t>
  </si>
  <si>
    <t>2.22</t>
  </si>
  <si>
    <t xml:space="preserve">Brindar acompañamiento integral a los/as beneficiarios/as de los programas de educación posmedia </t>
  </si>
  <si>
    <t>1. Definir cronograma semestral de inducciones en las IES y reinducciones a demanda para beneficiarios de cada estrategia​ - Primer semestre 
2. Realizar inducciones y reinducciones para beneficiarios de cada estrategia​ (1 por cada IES)</t>
  </si>
  <si>
    <t xml:space="preserve">								
3. Generar mayor orientación sociocupacional, fortalecimiento de habilidades socioemocionales para facilitar el tránsito y permanencia en la posmedia, y mejorar la
empleabilidad de los beneficiarios.</t>
  </si>
  <si>
    <t>Inducciones y reinducciones para los beneficiarios de los pogramas de educación posmedia realizadas</t>
  </si>
  <si>
    <t>(Número de inducciones y reinducciones realizadas/Número de inducciones y reinducciones programadas)*100</t>
  </si>
  <si>
    <t xml:space="preserve">Con corte a 24 de marzo se han realizado las siguientes inducciones y reinducciones: 75 para IES Privadas, 23 para IES Públicas, 5 para EFT, para un total de 103 sesiones/espacios desarrollados en las IES con los beneficiarios de Jovenes a la E.  Se da cumplimiento a la meta prevista de 36 inducciones.
</t>
  </si>
  <si>
    <t>https://agenciaateneaco.sharepoint.com/:f:/r/sites/SUBGERENCIADEPLANEACION/Documentos%20compartidos/Subgerencia%20de%20Planeaci%C3%B3n/2026/04.%20Plan%20de%20acci%C3%B3n/Seguimiento/Evidencias_I_trimestre_2026/Posmedia/2.22/2.22?csf=1&amp;web=1&amp;e=u8Eu00</t>
  </si>
  <si>
    <t>2.26</t>
  </si>
  <si>
    <t>Adjudicar becas del Programa PEAMA</t>
  </si>
  <si>
    <t>1. Preparar y alistar la convocatoria (revisar criterios, documentación y proyecciones financieras) 
2. Realizar la Convocatoria 
3. Publicar resultados 
4. Iniciar de proceso de giros  2026-2 (beneficiarios nuevos)</t>
  </si>
  <si>
    <t>3. Beneficiar a personas en el acceso a la educación posmedia a través de mecanismos de financiación de largo plazo.</t>
  </si>
  <si>
    <t>Avance del proceso de la Convocatoria PEAMA</t>
  </si>
  <si>
    <t>En el marco de la convocatoria del programa PEAMA para el primer semestre de 2026, actualmente se cuenta con el reglamento operativo en fase de revisión, así como con la proyección financiera, la cual estima la disponibilidad de recursos suficientes para financiar 21 cupos de acceso a la educación superior, a través del Convenio 3752 del Fondo de Universidades Públicas.
Para este periodo, es importante precisar que se presentó una novedad asociada al cambio y la definición de los funcionarios de la Universidad Nacional de Colombia, situación que generó retrasos en la revisión de la documentación. No obstante, a la fecha se tiene programada para el 25 de marzo la citación al comité con la Universidad Nacional, en el cual se prevé la aprobación del reglamento operativo.</t>
  </si>
  <si>
    <t>https://agenciaateneaco.sharepoint.com/:f:/r/sites/SUBGERENCIADEPLANEACION/Documentos%20compartidos/Subgerencia%20de%20Planeaci%C3%B3n/2026/04.%20Plan%20de%20acci%C3%B3n/Seguimiento/Evidencias_I_trimestre_2026/Posmedia/2.26/2.26?csf=1&amp;web=1&amp;e=9GI2jg</t>
  </si>
  <si>
    <t>Se avanzó en la implementación del programa mediante el desarrollo de la convocatoria liderada por la Universidad Nacional de Colombia, de acuerdo con su calendario académico y los requisitos institucionales definidos para el proceso. Asimismo, se surtieron las instancias de aprobación del reglamento operativo, encontrándose pendiente su formalización (firmas). El 18 de junio, la Universidad Nacional confirmó la selección de 21 beneficiarios admitidos al Programa Especial de Admisión y Movilidad Académica (PEAMA), quienes actualmente se encuentran en la etapa de formalización y validación documental. Una vez finalice este proceso y se confirme el listado definitivo de beneficiarios, se dará inicio a las gestiones administrativas requeridas para el giro de los recursos correspondientes.</t>
  </si>
  <si>
    <t>https://agenciaateneaco.sharepoint.com/:f:/r/sites/SUBGERENCIADEPLANEACION/Documentos%20compartidos/Subgerencia%20de%20Planeaci%C3%B3n/2026/04.%20Plan%20de%20acci%C3%B3n/Seguimiento/Evidencias_II_trimestre_2026/Posmedia/2.26?csf=1&amp;web=1&amp;e=WhMWqc</t>
  </si>
  <si>
    <t>2.29</t>
  </si>
  <si>
    <t>Asignar las Becas U Libre y América 2026-2</t>
  </si>
  <si>
    <t>1. Confirmar con las IES el número de becas a ofertar para 2026-2
2.  Elaborar y publicar el Lineamiento operativo para aspirantes 
3. Realizar la convocatoria para aspirantes, inscripción, verificación de requisitos/reclamaciones y publicación de resultados
4. Asignar las becas y confirmar el inicio de formación</t>
  </si>
  <si>
    <t>Avance del proceso de las Convocatorias Becas U Libre y América 2026-2</t>
  </si>
  <si>
    <t>Se avanzó en el alistamiento de la convocatoria mediante la confirmación de la disponibilidad de becas por parte de las instituciones de educación superior participantes, consolidando una oferta de 11 cupos. Adicionalmente, se gestionó la revisión y ajuste de los documentos requeridos para el proceso, atendiendo las observaciones formuladas por la Subgerencia de Planeación sobre el Manual Operativo y los Lineamientos Operativos, las cuales fueron incorporadas y remitidas nuevamente para su validación. Estas acciones permitieron continuar con la estructuración y viabilización de los componentes técnicos y operativos necesarios para la puesta en marcha de la convocatoria.</t>
  </si>
  <si>
    <t>2.36</t>
  </si>
  <si>
    <t>Realizar la Convocatoria de Talento Capital Formación 9 (Inglés)</t>
  </si>
  <si>
    <t>1.	Adelantar el proceso contractual para la selección del operador de formación
2.	Realizar la convocatoria para la inscripción y selección de beneficiarios</t>
  </si>
  <si>
    <t xml:space="preserve">							
2. Ofrecer oportunidades de acceso a educación para el trabajo a jóvenes que no han sido incluidos en el mundo del trabajo ni educativo, para impulsar sus proyectos
de vida.								</t>
  </si>
  <si>
    <t>PROYECTO8138</t>
  </si>
  <si>
    <t>1. Beneficiar personas mediante el desarrollo de programas de acceso a formación de ciclo corto y/o certificaciones que mejoren las competencias y habilidades de los bogotanos.</t>
  </si>
  <si>
    <t>Avance del proceso de la Convocatoria de Talento Capital Formación 9 (Inglés)</t>
  </si>
  <si>
    <t>Se cuenta con la firma de la prórroga con el British Council del convenio 416-2025, con fecha del 10 de febrero de 2026, mediante la cual, se cuenta con el alcance para la ejcución del 2026. Actualmente se estan realizando reuniones con el equipo del British Council, para definir la oferta. Esta convocatoría, tiene una variación con relación a las fechas inicialmente planteadas, toda vez que se ajustará esta convovatoria para la atención de Jóvenes con Oportunidades, la cual, se logrará obtener la población asignada por el SDIS en los meses de mayo y junio de 2026</t>
  </si>
  <si>
    <t>https://agenciaateneaco.sharepoint.com/:f:/r/sites/SUBGERENCIADEPLANEACION/Documentos%20compartidos/Subgerencia%20de%20Planeaci%C3%B3n/2026/04.%20Plan%20de%20acci%C3%B3n/Seguimiento/Evidencias_I_trimestre_2026/Posmedia/2.36/2.36?csf=1&amp;web=1&amp;e=3XEOF0</t>
  </si>
  <si>
    <t>Durante el primer trimestre de 2026 se ejecutó la actividad "Adelantar el proceso contractual para la selección del operador de formación", mediante la suscripción del Otrosí No. 1 al Convenio de Cooperación Internacional Atenea No. 416-2025, celebrado con el British Council. A través de este instrumento se definieron, entre otros aspectos, las condiciones para la implementación de la oferta de formación en inglés correspondiente a la vigencia 2026.
Durante el segundo trimestre de 2026 se avanzó en la ejecución de la actividad "Realizar la convocatoria para la inscripción y selección de beneficiarios", desarrollando las siguientes acciones:
 - Se obtuvo la asignación de 1.844 jóvenes pertenecientes a la estrategia distrital Jóvenes con Oportunidades, liderada por la Secretaría Distrital de Integración Social (SDIS), para acceder a la oferta de formación en inglés. Al corte del presente reporte, se adelanta el proceso de formalización de los beneficiarios asignados.
 - Se diseñó, revisó, aprobó y publicó el Lineamiento Operativo de la Convocatoria TCF 9 para personas interesadas.
 - Se realizó la apertura de la Convocatoria TCF 9 para la ciudadanía de Bogotá, mediante la cual se ofertaron cupos de formación en inglés. La convocatoria cerró el 30 de junio de 2026 con un total de 10.721 personas inscritas. Al corte del presente reporte, la Agencia Atenea adelanta el proceso de validación de requisitos y asignación de cupos, de conformidad con lo establecido en el Lineamiento Operativo. Posteriormente, se dará inicio al proceso de formalización del beneficio, con el propósito de iniciar la formación durante el mes de agosto de 2026.</t>
  </si>
  <si>
    <t>https://agenciaateneaco.sharepoint.com/:f:/r/sites/SUBGERENCIADEPLANEACION/Documentos%20compartidos/Subgerencia%20de%20Planeaci%C3%B3n/2026/04.%20Plan%20de%20acci%C3%B3n/Seguimiento/Evidencias_II_trimestre_2026/Posmedia/2.36?csf=1&amp;web=1&amp;e=94gW7r</t>
  </si>
  <si>
    <t>2.37</t>
  </si>
  <si>
    <t>Realizar la  Convocatoria de Talento Capital Formación 10 (Ruta IA)</t>
  </si>
  <si>
    <t>Avance del proceso de la Convocatoria de Talento Capital Formación 10 (Ruta IA)</t>
  </si>
  <si>
    <t>Esta convocatoría, se enfoacrá en atender Jóvenes con Oportunidades, población que,  se logrará obtener la población asignada por el SDIS en los meses de mayo y junio de 2026. Con relación al proceso contractual, al mes de marzo de 2026, se está definiendo la oferta formativa a desarrollar desde los componentes técnicos de Inteligencia Artificial, HSE y HSO., la cual, parte no solo de un diagnótico de cifras, literatura gris sino se complemetna con el equipo de Academia ATenea para validar la oferta gratuita y ceertificada que ya tiene la plataforma.
Se cuenta con avances de documentos, análisis de perfiles y necesidades y espacios de validación con expertos.</t>
  </si>
  <si>
    <t>https://agenciaateneaco.sharepoint.com/:f:/r/sites/SUBGERENCIADEPLANEACION/Documentos%20compartidos/Subgerencia%20de%20Planeaci%C3%B3n/2026/04.%20Plan%20de%20acci%C3%B3n/Seguimiento/Evidencias_I_trimestre_2026/Posmedia/2.37/2.37?csf=1&amp;web=1&amp;e=yHmtvv</t>
  </si>
  <si>
    <t>Durante el segundo trimestre de 2026, en el marco de la ejecución de la actividad "Adelantar el proceso contractual para la selección del operador de formación", se desarrollaron las siguientes acciones:
 - Se adelantó el proceso de cotización con los oferentes del Banco de Oferentes de la Agencia Atenea, con el fin de fortalecer y complementar el análisis del mercado y del sector.
 - Se elaboró el Lineamiento Operativo para la selección de operadores de la convocatoria TCF 10. Al corte del presente reporte, el documento se encuentra en proceso de revisión para su aprobación por parte del Comité de Programas de la Agencia Atenea.
 - Se elaboraron los documentos precontractuales, los cuales fueron revisados por la Gerencia Corporativa. Al corte del presente reporte, estos documentos se encuentran sujetos a revisión y aprobación por parte del Comité de Contratación de la Agencia Atenea.
Con relación a la ejecución de la actividad "Realizar la convocatoria para la inscripción y selección de beneficiarios", se adelantó la siguiente acción:
 - Se elaboró el Lineamiento Operativo dirigido a los interesados en participar en la convocatoria TCF 10. Al corte del presente reporte, el documento se encuentra en proceso de revisión y aprobación por parte de la Subgerencia de Planeación para posterior paso a Comité de Programas de la Agencia Atenea.</t>
  </si>
  <si>
    <t>https://agenciaateneaco.sharepoint.com/:f:/r/sites/SUBGERENCIADEPLANEACION/Documentos%20compartidos/Subgerencia%20de%20Planeaci%C3%B3n/2026/04.%20Plan%20de%20acci%C3%B3n/Seguimiento/Evidencias_II_trimestre_2026/Posmedia/2.37?csf=1&amp;web=1&amp;e=PlVhMF</t>
  </si>
  <si>
    <t>3.02</t>
  </si>
  <si>
    <t>Lanzar convocatoria 3 - FEST ATENEA</t>
  </si>
  <si>
    <t>1.	Identificar recursos disponibles en el ICETEX y liberaciones de convocatorias anteriores  para nueva convocatoria
2.	Habilitar Oferta Académica 
3.	Lanzar convocatoria y Aplicar mecanismo de selección de estudiantes 
4.	Publicar resultados</t>
  </si>
  <si>
    <t>Gerencia de Estrategia - Fest Atenea</t>
  </si>
  <si>
    <t>Avance del proceso de la convocatoria 3 - FEST ATENEA</t>
  </si>
  <si>
    <t>Durante el primer trimestre terminó el cierre de la convocatoria Fest 2 que se realizó con ICETEX, a la fecha se está realizando por parte de ICETEX la validación con las IES sobre estudiantes formalizados y se encuentran matriculados. A partir de este resultado se tendrá el resultado de los recursos no utilizados que estáran disponibles para el lanzamiento de Fest 3</t>
  </si>
  <si>
    <t>https://agenciaateneaco.sharepoint.com/:b:/r/sites/SUBGERENCIADEPLANEACION/Documentos%20compartidos/Subgerencia%20de%20Planeaci%C3%B3n/2026/04.%20Plan%20de%20acci%C3%B3n/Seguimiento/Evidencias_I_trimestre_2026/Estrategia/3.02-Fest/BALANCE%20FINAL%20CONVOCATORIA%20FEST%20ATENEA%20(LINEA%20GENERAL%20Y%20JE).pdf?csf=1&amp;web=1&amp;e=6jP5qI
https://agenciaateneaco.sharepoint.com/:b:/r/sites/SUBGERENCIADEPLANEACION/Documentos%20compartidos/Subgerencia%20de%20Planeaci%C3%B3n/2026/04.%20Plan%20de%20acci%C3%B3n/Seguimiento/Evidencias_I_trimestre_2026/Estrategia/3.02-Fest/Informaci%C3%B3n%20previa%20de%20presupuesto%20disponible.pdf?csf=1&amp;web=1&amp;e=bf5pwv
https://agenciaateneaco.sharepoint.com/:b:/r/sites/SUBGERENCIADEPLANEACION/Documentos%20compartidos/Subgerencia%20de%20Planeaci%C3%B3n/2026/04.%20Plan%20de%20acci%C3%B3n/Seguimiento/Evidencias_I_trimestre_2026/Estrategia/3.02-Fest/Remisi%C3%B3n%20informaci%C3%B3n%20previa%20de%20estado%20de%20fondo.pdf?csf=1&amp;web=1&amp;e=XVYBcs</t>
  </si>
  <si>
    <t>Durante el periodo reportado se realizó la identificación preliminar de los recursos disponibles para la nueva convocatoria de FEST Atenea. Con base en este análisis, se elaboró una primera versión del documento de modificación contractual orientado a la adición de recursos, el cual se encuentra actualmente en revisión jurídica por parte de la Gerencia de Educación Posmedia.
Adicionalmente, se adelantó la revisión de los términos de referencia vigentes para la participación de las IES y se concluyó que no era necesario realizar ajustes. Para el siguiente trimestre se tiene previsto avanzar con la convocatoria dirigida a las instituciones de educación superior.</t>
  </si>
  <si>
    <t>https://agenciaateneaco.sharepoint.com/:f:/r/sites/SUBGERENCIADEPLANEACION/Documentos%20compartidos/Subgerencia%20de%20Planeaci%C3%B3n/2026/04.%20Plan%20de%20acci%C3%B3n/Seguimiento/Evidencias_II_trimestre_2026/Estrategia/3.02-Fest?csf=1&amp;web=1&amp;e=Aj9C9p</t>
  </si>
  <si>
    <t>3.09</t>
  </si>
  <si>
    <t>Gestionar Retos de Innovación EdTech 2026</t>
  </si>
  <si>
    <t>1.	Elaborar términos de referencia Retos EdTech 2026
2.	Lanzamiento de la convocatoria 2026
3.	Publicar resultados de soluciones EdTech seleccionadas de la convocatoria 2026
4.	Desarrollar soluciones digitales de las propuestas seleccionadas en convocatoria 2026
5.	Integrar y habilitar soluciones EdTech de la convocatoria 2026 en Ecosistema Academia Atenea</t>
  </si>
  <si>
    <t>Gerencia de Estrategia - Academia Atenea</t>
  </si>
  <si>
    <t>Avance del proceso de la gestión de Retos de Innovación EdTech 2026</t>
  </si>
  <si>
    <t xml:space="preserve">Durante el primer trimestre de 2026 se realizó un análisis de necesidades de contenidos de formación (en conjunto con Talento Capital), arrojando como resultado que las temáticas en las que se realizarán los retos de innovación EdTech serán en habilidades socio emocionales y preparación para las pruebas saber 11. </t>
  </si>
  <si>
    <t>https://agenciaateneaco.sharepoint.com/:b:/s/SUBGERENCIADEPLANEACION/IQDWVCh4hChoQ49qOstiIgWGAZGia0ozcIs0tmHi4WW1yiU?e=0UEMLf</t>
  </si>
  <si>
    <t>Durante el II trimestre de 2026 se elaboró un documento de análisis de las pruebas Saber Pro. Este documento es la base para la estructuración del Reto EdTech 2026 dado que en este reto, se priorizó soluciones integrables en Academia Atenea que ayuden a los jóvenes a obtener mejores resultados en las pruebas Saber Pro, lo cual incluye recursos diagnósticos y recomendación de contenidos de refuerzo. Se espera que esta solución sea implementada durante el último trimestre de 2026.</t>
  </si>
  <si>
    <t>https://agenciaateneaco.sharepoint.com/:b:/s/SUBGERENCIADEPLANEACION/IQChTyOVeKypQYuWN94t4fH4AaNMOiLKHf0N_i0ILKtHwI8?e=rurPsL</t>
  </si>
  <si>
    <t>3.26</t>
  </si>
  <si>
    <t>Actualización, mantenimiento y mejoras del Sistema de Alertas Tempranas de Posmedia</t>
  </si>
  <si>
    <t>1.	Ajustar y realizar la encuesta de caracterización de los periodos 2026-1 y 2026-2
2.	Ajuste y actualización herramienta de visualización del Sistema de Alertas Tempranas
3.	Priorización y gestión de casos identificados en Sistema de Alertas Tempranas</t>
  </si>
  <si>
    <t>Subgerencia de Análisis de la Información y Gestión del Conocimiento</t>
  </si>
  <si>
    <t>Avance en el proceso de actualización, mantenimiento y mejoras del Sistema de Alertas Tempranas de Posmedia</t>
  </si>
  <si>
    <t>(Número de etapas ejecutadas/número total de etapas planificadas)*100</t>
  </si>
  <si>
    <t>Se actualizó el tablero con las últimas versiones de sus tres módulos: riesgo predictivo (JE1 a JE4), alertas tempranas (encuesta de 2025-II) y pérdida de créditos (Corte 2025-II). Sobre el tablero elaborado en 2025 se incorporaron también algunos ajustes en las secciones de panorama actual (información general de las IES) y ficha del beneficiario. En cuanto a la encuesta de caracterización de 2026-1 se realizaron pruebas en el formulario utilizado en 2025-II a partir de las cuales se solicitaron los ajustes correspondientes a SubTIC. Esta versión de la encuesta también incluyó modificaciones a la sección de empleabilidad como resultado de la solicitud del equipo de trayectoria al empleo de la Gerencia de Educación Posmedia. La encuesta ya se encuentra disponible para el diligenciamiento de los beneficiarios en la página web de la Agencia.</t>
  </si>
  <si>
    <t>"Entrega de versión actualizada del tablero de alertas tempranas: correo remitido a la Gerencia de Educación Posmedia con pantallazos de los módulos ajustados.
Encuesta de caracterización: historia de usuario elaborada por SubTIC a partir de ajustes solicitados y pantallazos del formulario en la página web de Atenea."</t>
  </si>
  <si>
    <t>La etapa de recolección de información correspondiente a la aplicación de la encuesta para el periodo 2026- 1 culminó el 21 de mayo de 2026, logrando la participación de 20.022 beneficiarios de Jóvenes a la E- Educación superior activos, lo que equivale al 54,5% de matriculados y aplazados. A partir de la información recabada se realizó un análisis descriptivo de los resultados y se actualizó el módulo de alertas tempranas reactivas en el Tablero de Alertas Tempranas. Con estos productos, se finalizarían las actividades asociadas al semestre 2026-1.</t>
  </si>
  <si>
    <t>Para la aplicación de la encuesta- actividad 1: correo con resultados generales de la aplicación de la encuesta, que incluye el número de beneficiarios que participaron por institución de educación superior, así como su porcentaje sobre el total. También se aporta como evidencia el análisis descriptivo realizado a partir de la información, que fue presentado a la Dirección de la Agencia y remitido al equipo de Bienestar de la GEPM.
Para la actualización del tablero, correo remitido a la Gerencia de Educación Posmedia confirmando la inclusión de la información de la encuesta correspondiente al periodo 2026-1-</t>
  </si>
  <si>
    <t>6.03</t>
  </si>
  <si>
    <t>Acompañar IES distritales en difusión de encuesta Best Cities QS</t>
  </si>
  <si>
    <t>1. Acompañar el diligenciamiento de la encuesta para ingresar al ranking QS de mejores ciudades para ir a la universidad</t>
  </si>
  <si>
    <t>Despacho - Relacionamiento</t>
  </si>
  <si>
    <t>15. Gestión del conocimiento y la innovación</t>
  </si>
  <si>
    <t>6. Realizar estrategias de apropiación social del conocimiento.</t>
  </si>
  <si>
    <t>Estrategias de apropiación social del conocimiento implementadas</t>
  </si>
  <si>
    <t>Número de estrategias de apropiación implementadas</t>
  </si>
  <si>
    <t>Número de estrategias</t>
  </si>
  <si>
    <t xml:space="preserve">Se realizó el optimo acompañamiento en el diligenciamiento de la encuesta de student view del ranking QS "Best Student Cities", se diseño una estrategia de acompañamiento con las Instituciones de Educación Superior donde se contemplo: sesiones de explicación de la encuesta, sesiones para resolución de dudas durante la implementación de la encuesta con la experta de QS, recordatorios para el diligenciamiento de la encuesta a las IES. </t>
  </si>
  <si>
    <t>https://agenciaateneaco.sharepoint.com/:i:/s/SUBGERENCIADEPLANEACION/IQDknOmGMjPvQqtfXB1L8w-kAYK-FNj65ryzUNoMrKQr8Pw?e=OqtKyN
https://agenciaateneaco.sharepoint.com/:b:/s/SUBGERENCIADEPLANEACION/IQABAAThjClYQ7siAUIys_rzARH7KZDYkkaCzCTNfg_OZN8?e=2s36lp
https://agenciaateneaco.sharepoint.com/:w:/s/SUBGERENCIADEPLANEACION/IQDDsOXZMBciQKctDH3dTDzoAUWe2MdiHcimoVoPSHfxys8?e=w8SgN4
https://agenciaateneaco.sharepoint.com/:b:/s/SUBGERENCIADEPLANEACION/IQCL9lYbkjVXQqLg03cKuUdAAYL_IhQPQwO06cDlBYiwzBk?e=MP0z5S
https://agenciaateneaco.sharepoint.com/:b:/s/SUBGERENCIADEPLANEACION/IQCGDBCJ-Y9QSJ7N6WWEGL2WAZ75Q5w4yQw-ecrrw1vKhio?e=otFoj0
https://agenciaateneaco.sharepoint.com/:v:/s/SUBGERENCIADEPLANEACION/IQDvnjAgOLgDQbx6tkWj1IejATqQfIrShL6RwoQnAO-oewE?e=ptEqOU</t>
  </si>
  <si>
    <r>
      <rPr>
        <b/>
        <sz val="36"/>
        <color theme="2"/>
        <rFont val="Aptos Narrow"/>
        <family val="2"/>
        <scheme val="minor"/>
      </rPr>
      <t>PLAN DE ACCIÓN 2026 PROCESOS ESTRATÉGICOS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</si>
  <si>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Tecnología de la Información y Comunicaciones</t>
  </si>
  <si>
    <t>3.07</t>
  </si>
  <si>
    <t>Desarrollar Fase 4 (Escalamiento) de Academia Atenea</t>
  </si>
  <si>
    <t>1.	Suscribir convenio con socio tecnológico
2.	Elaborar plan detallado de implementación de Fase 4
3.	Ejecutar plan de desarrollo de Fase 4
4.	Realizar lanzamiento de Fase 4</t>
  </si>
  <si>
    <t>NoAplica</t>
  </si>
  <si>
    <t>Avance del proceso de desarrollo de la Fase 4 (Escalamiento) de Academia Atenea</t>
  </si>
  <si>
    <t>Durante el I trimestre del año se avanzó en la elaboración de la justificación de adición, prórroga y modificación del convenio 408-2025 suscrito con ETB. Este trámite tiene como propósito ampliar el alcance actual del convenio con el fin de implementar las acciones necesarias para avanzar en la madurez tecnológica de la solución. Esta ruta de trabajo se extenderá hasta diciembre de 2026 y permitirá desarrollar la Fase 4 de Academia Atenea.</t>
  </si>
  <si>
    <t>https://agenciaateneaco.sharepoint.com/:w:/r/sites/SUBGERENCIADEPLANEACION/Documentos%20compartidos/Subgerencia%20de%20Planeaci%C3%B3n/2026/04.%20Plan%20de%20acci%C3%B3n/Seguimiento/Evidencias_I_trimestre_2026/Estrategia/3.07-Academia/Borrador_6.Abril.2026_Solicitud%20Modificacio%CC%81n%20y%20Adicio%CC%81n%20Contractual%20ETB.docx?d=webdc021fb2b14ee597f63378f4bd7ecb&amp;csf=1&amp;web=1&amp;e=GI98Qg</t>
  </si>
  <si>
    <t>Durante el II trimestre de 2026 se han realizado las siguientes acciones:
1. Suscribir convenio con socio tecnológico: En el mes de mayo de 2026 se suscribió una adición al convenio ATENEA-408-2025 con el fin de implementar desarrollos UX/UI (gamificación), integración con sistemas de la Agencia Atenea (SICORE) y desarrollo de Somos E (Comunidad de beneficiarios de Academia Atenea). Así mismo, como parte del levantamiento de requerimientos para la suscripción de nuevo(s) convenio(s) se elaboró un documento de recomendaciones de madurez como parte del convenio vigente y se realizó un grupo focal con expertos. Esta información es fundamental para definir el enfoque de madurez de Academia Atenea en la Fase 4. Avance de la actividad: 30%
2. Elaborar plan detallado para implementación Fase 4: Durante el periodo analizado se elaboró un plan que incluye la distribución de presupuesto por componente del proyecto y se definió un cronograma general para la gestión del(los) proceso(s) contractual(es). Avance de la actividad: 20%
3. Desarrollar plan de implementación de Fase 4: Durante el II trimestre de 2026 no se registraron avances en esta actividad.
4. Realizar lanzamiento de Fase 4: Durante el II trimestre de 2026 no se registraron avances en esta actividad.</t>
  </si>
  <si>
    <t>https://agenciaateneaco.sharepoint.com/:b:/s/SUBGERENCIADEPLANEACION/IQC5KStNutEjR7ZSpNCSs-GzAUHfUDf_5Oj8MdMD9Q6qkpU?e=Gozruf
https://agenciaateneaco.sharepoint.com/:b:/s/SUBGERENCIADEPLANEACION/IQBrJxkmdhSvTbghttgmjBEhATF-flImBmCpPglXXbJvqBs?e=L20hm2
https://agenciaateneaco.sharepoint.com/:b:/r/sites/SUBGERENCIADEPLANEACION/Documentos%20compartidos/Subgerencia%20de%20Planeaci%C3%B3n/2026/04.%20Plan%20de%20acci%C3%B3n/Seguimiento/Evidencias_II_trimestre_2026/Estrategia/3.07-Academia/Modificaci%C3%B3n%20y%20Adici%C3%B3n%20Contractual%20Convenio%20ATENEA-408-025.pdf?csf=1&amp;web=1&amp;e=zxr5kQ
https://agenciaateneaco.sharepoint.com/:b:/s/SUBGERENCIADEPLANEACION/IQCOAhdwAs7DT5nr4pPOG3PlAQpBt4SzN1us4X8BVf_7yZ8?e=2Nctjz</t>
  </si>
  <si>
    <t>Gestión de Conocimiento e Innovación</t>
  </si>
  <si>
    <t>3.15</t>
  </si>
  <si>
    <t>Elaborar y publicar Documentos Técnicos de Sorporte</t>
  </si>
  <si>
    <t xml:space="preserve">1.	DTS movilidad en el MNC
2.	DTS 2 </t>
  </si>
  <si>
    <t>Gerencia de Estrategia</t>
  </si>
  <si>
    <t xml:space="preserve">								
7. Fortalecer la gestión institucional de la entidad	</t>
  </si>
  <si>
    <t>PROYECTO8029</t>
  </si>
  <si>
    <t>1. Desarrollar documentos de investigación en temáticas estratégicas y misionales de la entidad.</t>
  </si>
  <si>
    <t xml:space="preserve">Documentos técnicos de soporte elaborados y publicados </t>
  </si>
  <si>
    <t>(Número de DTS elaborados y publicados/Número total de DTS programados para elaborar y publicar)*100</t>
  </si>
  <si>
    <t xml:space="preserve">Se hizo nueva propuesta de contenido del DTS de movilidad y se definieron tiempos de desarrollo del documento. </t>
  </si>
  <si>
    <t>https://agenciaateneaco.sharepoint.com/:f:/r/sites/SUBGERENCIADEPLANEACION/Documentos%20compartidos/Subgerencia%20de%20Planeaci%C3%B3n/2026/04.%20Plan%20de%20acci%C3%B3n/Seguimiento/Evidencias_I_trimestre_2026/Estrategia/3.15?csf=1&amp;web=1&amp;e=wEoHiW</t>
  </si>
  <si>
    <t>DTS movilidad MNC: Ya está definida la estructura del documento. Se está consultando la bibliografía existente, esperando los documentos finales del convenio con la Universidad de los Andes y la sesión de transferencia que hará la Universidad. 
DTS poblaciones: Se está definiendo la estructura del documento y haciendo recopilación de información para las poblaciones que estarán caracterizadas en el documento.</t>
  </si>
  <si>
    <t>https://agenciaateneaco.sharepoint.com/:f:/r/sites/SUBGERENCIADEPLANEACION/Documentos%20compartidos/Subgerencia%20de%20Planeaci%C3%B3n/2026/04.%20Plan%20de%20acci%C3%B3n/Seguimiento/Evidencias_II_trimestre_2026/Estrategia/3.15?csf=1&amp;web=1&amp;e=34RQVZ</t>
  </si>
  <si>
    <t>3.16</t>
  </si>
  <si>
    <t>Elaborar y publicar notas de política</t>
  </si>
  <si>
    <t xml:space="preserve">1.	Elaborar y publicar Nota de Política 1
2.	Elaborar y publicar Nota de Política 2
3.	Elaborar y publicar Nota de Política 3
4.	Elaborar y publicar Nota de Política 4 </t>
  </si>
  <si>
    <t xml:space="preserve">Notas de política elaboradas y publicadas </t>
  </si>
  <si>
    <t>(Número de notas de política elaboradas y publicadas/número total de notas de política plogramadas para elaborar y publicar)*100</t>
  </si>
  <si>
    <t xml:space="preserve">Se definió que para las dos primeras notas se abordarían lo siguiente temas: 1. Puntaje diferencial en Jóvenes a la E en el polígono de influencia del relleno sanitario Doña Juana, 2. Relación funcional de Bogotá y los municipios aledaños en el marco de la oferta de posmedia de la Agencia Atenea. Para el documento de relación funcional se laboró una primera versión del documento que está en proceso de revisión. El documento del relleno está en elaboración. </t>
  </si>
  <si>
    <t>https://agenciaateneaco.sharepoint.com/:f:/r/sites/SUBGERENCIADEPLANEACION/Documentos%20compartidos/Subgerencia%20de%20Planeaci%C3%B3n/2026/04.%20Plan%20de%20acci%C3%B3n/Seguimiento/Evidencias_I_trimestre_2026/Estrategia/3.16?csf=1&amp;web=1&amp;e=rEfiTF</t>
  </si>
  <si>
    <t>Nota 1. TIR social: Terminada, en proceso de publicación.
Nota 2. Fondo FEST: Última versión en proceso de revisión y comentarios finales.
Nota 3. Automatización: Se reestructuró el documento y se recibieron comentarios finales. Está en proceso de solución de comentarios.
Nota 4. Municipios Bogota: Se elaboró la versión 1, se encuentra en proceso de reestructurarla en función de los comentarios recibidos.</t>
  </si>
  <si>
    <t>https://agenciaateneaco.sharepoint.com/:f:/r/sites/SUBGERENCIADEPLANEACION/Documentos%20compartidos/Subgerencia%20de%20Planeaci%C3%B3n/2026/04.%20Plan%20de%20acci%C3%B3n/Seguimiento/Evidencias_II_trimestre_2026/Estrategia/3.16?csf=1&amp;web=1&amp;e=19oUyQ</t>
  </si>
  <si>
    <t>3.38</t>
  </si>
  <si>
    <t>Retos de innovación con IA generativa para el fortalecimiento de procesos de la entidad</t>
  </si>
  <si>
    <t xml:space="preserve">1.	Identificar y priorizar casos de uso para fase de implementación de retos
2.	Desarrollar soluciones mediante el uso IA generativa </t>
  </si>
  <si>
    <t>4. Implementar el 90% de los servicios tecnológicos definidos en la estrategia de transformación digital de la Agencia.</t>
  </si>
  <si>
    <t>Avance en la implementación de los retos de innovación con IA generativa</t>
  </si>
  <si>
    <t>El hito que dio inició el 1 de junio y durante este segundo trimestre avanzó en dos objetivos principalmente: identificar casos de uso que sean prioritarios para la Dirección que invlucren soluciones con IA generativa y el desarrollo de un ejercicio de lecciones aprendidas sobre el Reto IA 2025, junto con el equipo de  Innovación Pública:  este ejercicio se realizó para los grupos que participaron en el reto IA 2025 y se amplió  también a las áreas que las usaron las soluciones para entender el impacto en la organizacon. Con ese fin se realizó una encuesta  y un el Laboratorio de Aprendizaje  (focus groups) en dos sesiones (junio de 2026), una con los equipos desarrolladores y otra con las áreas usuarias, para entender el estado de los pilotos de IA e igualmente  las dificultades de implementacion y recoger aprendizajes que sirvan para el Reto IA 2026 y para una guía institucional de buenas prácticas. En paralelo se avanzó en la identificación de casos de uso en varias áreas. Con la Oficina de Control Interno se identificaron 4 casos de usos en donde se contruyeron pruebas de concepto para sus cuatro requerimientos: un asistente para redactar la sección Aspectos Generales del informe de auditoría, un flujo de varias herramientas de IA que convierte el informe en un video con avatar institucional, un agente que transforma el Excel de seguimiento en el informe de planes de mejoramiento, y alarmas automáticas que alertan el vencimiento de los planes a 30, 15 y 5 días. Con la Gerencia de Educación Posmedia se  está estructurando  e identificando un caso de uso para disminuir tiempos en la gestión de informes y con la Gerencia de CTeI se elaboró un diagnóstico para el seguimiento de convenios y se identificaron 2 casos de uso con IA generativa para la supervisión de convenios.</t>
  </si>
  <si>
    <t>Lecciones aprendidas: 
https://agenciaateneaco.sharepoint.com/:f:/r/sites/SUBGERENCIADEPLANEACION/Documentos%20compartidos/Subgerencia%20de%20Planeaci%C3%B3n/2026/04.%20Plan%20de%20acci%C3%B3n/Seguimiento/Evidencias_II_trimestre_2026/Estrategia/3.38/Lecciones%20Aprendidas%20Reto%20IA%202025?csf=1&amp;web=1&amp;e=DUznOk     
Casos de uso IA:
https://agenciaateneaco.sharepoint.com/:f:/r/sites/SUBGERENCIADEPLANEACION/Documentos%20compartidos/Subgerencia%20de%20Planeaci%C3%B3n/2026/04.%20Plan%20de%20acci%C3%B3n/Seguimiento/Evidencias_II_trimestre_2026/Estrategia/3.38/Casos%20de%20Uso%20IA?csf=1&amp;web=1&amp;e=Vnj7oX</t>
  </si>
  <si>
    <t>Direccionamiento Estratégico</t>
  </si>
  <si>
    <t>3.39</t>
  </si>
  <si>
    <t>Realizar la medición anual del desempeño institucional</t>
  </si>
  <si>
    <t>1.	Realizar la jornada de inducción sobre las generalidades del MIPG para toda la entidad
2.	Solicitar el diligenciamiento, revisar, consolidar y cargar el FURAG
3.	Retroalimentar los resultados del FURAG y emitir el plan de recomendaciones 
4.	Realizar el seguimiento al plan de recomendaciones frente al resultado del FURAG</t>
  </si>
  <si>
    <t>Subgerencia de Planeación</t>
  </si>
  <si>
    <t>17. Seguimiento y evaluación del desempeño institucional</t>
  </si>
  <si>
    <t>5. Fortalecer 6 políticas y planes de la entidad en el marco del MIPG (Rediseño institucional, gestión del talento humano, documental, contractual, financiera y de servicio al ciudadano).</t>
  </si>
  <si>
    <t>Avance en el proceso de medición anual del desempeño institucional</t>
  </si>
  <si>
    <t xml:space="preserve">El 26 de febrero se realizó la jornada de inducción sobre las generalidades del MIPG, a la cual asistieron 95 colaboradores de la Agencia. 
A la fecha se finalizaron las mesas de trabajo de revisión y consolidación de las respuestas del FURAG con todas las dependencias de la Agencia. Se están realizando las validaciones finales para su posterior revisión por parte de la Subgerente de Planeación y cargue en la plataforma de la Función Pública.
</t>
  </si>
  <si>
    <t>https://agenciaateneaco.sharepoint.com/:f:/r/sites/SUBGERENCIADEPLANEACION/Documentos compartidos/Subgerencia de Planeaci%C3%B3n/2026/04. Plan de acci%C3%B3n/Seguimiento/Evidencias_I_trimestre_2026/SubPlaneaci%C3%B3n/3.39/Aprobaci%C3%B3n l%C3%ADderes de Pol%C3%ADtica?csf=1&amp;web=1&amp;e=TeFawx
https://agenciaateneaco.sharepoint.com/:p:/r/sites/SUBGERENCIADEPLANEACION/Documentos%20compartidos/Subgerencia%20de%20Planeaci%C3%B3n/2026/04.%20Plan%20de%20acci%C3%B3n/Seguimiento/Evidencias_I_trimestre_2026/SubPlaneaci%C3%B3n/3.39/2025%20MIPG%20Socializacio%CC%81n%20-%2026022026-2.pptx?d=w054f31d5c5374daf9d29206d1054c50e&amp;csf=1&amp;web=1&amp;e=HA77CS
https://agenciaateneaco.sharepoint.com/:x:/r/sites/SUBGERENCIADEPLANEACION/Documentos compartidos/Subgerencia de Planeaci%C3%B3n/2026/04. Plan de acci%C3%B3n/Seguimiento/Evidencias_I_trimestre_2026/SubPlaneaci%C3%B3n/3.39/FURAG 2025.xlsx?d=wfad229c5d4de47ee86b8682b8888934d&amp;csf=1&amp;web=1&amp;e=6JGzNW
https://agenciaateneaco.sharepoint.com/:x:/r/sites/SUBGERENCIADEPLANEACION/Documentos compartidos/Subgerencia de Planeaci%C3%B3n/2026/04. Plan de acci%C3%B3n/Seguimiento/Evidencias_I_trimestre_2026/SubPlaneaci%C3%B3n/3.39/MIPG sin enredos Informe de asistencia 2-26-26.csv?d=wb7a818eec63a4315b658c95f5044d7b9&amp;csf=1&amp;web=1&amp;e=NgLMFp
https://agenciaateneaco.sharepoint.com/:p:/r/sites/SUBGERENCIADEPLANEACION/Documentos compartidos/Subgerencia de Planeaci%C3%B3n/2026/04. Plan de acci%C3%B3n/Seguimiento/Evidencias_I_trimestre_2026/SubPlaneaci%C3%B3n/3.39/Socializacio%CC%81n FURAG-2.pptx?d=w56da3d9324d4405ab9f96c0b36458c56&amp;csf=1&amp;web=1&amp;e=HOPCnF</t>
  </si>
  <si>
    <t xml:space="preserve">Se reporta el avance desarrollado en el segundo trimestre, para cada una de las actividades del hito:
1.	La jornada de inducción sobre las generalidades del MIPG se desarrolló en el periodo anterior. 
2.	Se finalizó el cargue de las respuestas en el aplicativo FURAG dando cumplimiento a los tiempos establecidos y se envió el certificado y formulario en PDF a la Función Pública. 
3.	Los resultados del FURAG fueron publicados por la Función Pública el 25 de junio. Se elaboró la presentación para la socialización de los resultados a las dependencias de la entidad, la cual se programa para el 02 de julio de 2026.
4.	El seguimiento al plan de recomendaciones se realizará durante el segundo semestre del año.  
</t>
  </si>
  <si>
    <t>https://agenciaateneaco.sharepoint.com/:b:/s/SUBGERENCIADEPLANEACION/IQBCrSro5LMbT5cHmuCoeKVqAWUWSP6iQ_LIVJiwCZPF4uY?e=I8EWZQ
https://agenciaateneaco.sharepoint.com/:b:/s/SUBGERENCIADEPLANEACION/IQCLi2dUgJpwQ6Ke2Fgl2QT2AYszx6xtDHXxxvFrDwoeagY?e=CTuLiY
https://agenciaateneaco.sharepoint.com/:p:/s/SUBGERENCIADEPLANEACION/IQAB4YRxIBpsQLAbxO1H2JmgAWMFZRuQ0_MnAZm7cJFGxuk?e=sm73Hv</t>
  </si>
  <si>
    <t>3.42</t>
  </si>
  <si>
    <t>Realizar el seguimiento y reporte de los proyectos de inversión</t>
  </si>
  <si>
    <t>1.	Cerrar el seguimiento de los proyectos de inversión de 2025 en SEGPLAN Y PIIP
2.	Reportar mensualmente los avances cualitativos y cuantitativos de los indicadores PMR 
3.	Realizar los reportes e informes trimestrales de seguimiento de proyectos de inversión en SEGPLAN 
4.	Registrar mensualmente el avance de actividades de los proyectos de inversión en PIIP
5.	Elaborar los informes mensuales del cupo de endeudamiento</t>
  </si>
  <si>
    <t>2. Gestión Presupuestal y eficiencia del gasto público</t>
  </si>
  <si>
    <t>3. Realizar documentos de planeación en el marco de la gestión institucional</t>
  </si>
  <si>
    <t>Avance en el proceso de seguimiento y reporte de los proyectos de inversión</t>
  </si>
  <si>
    <t xml:space="preserve">El proceso de registro del seguimiento en la PIIP se realizó conforme a los plazos establecidos dejando la información actualizada en cada uno de los proyectos de inversión con corte al 31 de diciembre de 2025.
Se han reportado los avances cualitativos y cuantitativos de los indicadores de Objetivo y Producto – PMR- en el BPC de BogData correspondientes a los meses de enero y febrero; dando cumplimiento a los plazos establecidos por la Secretaría de Hacienda. 
Se consolidó la información correspondiente al seguimiento a los proyectos de inversión, con el fin de realizar el respectivo reporte trimestral en SEGPLAN. La información recopilada se encuentra en verificación de coherencia para el aseguramiento de su calidad y posterior registro en la plataforma.
Se registró el avance de las actividades de los proyectos de inversión en la PIIP para los meses de enero y febrero, posterior a la revisión y validación por parte del equipo técnico de la Subgerencia de Planeación. La información correspondiente al mes de marzo se encuentra en remisión por parte de los Gerentes de proyecto. 
Se elaboraron y remitieron a la Subgerencia Financiera los informes del cupo de endeudamiento correspondientes a los meses de enero y febrero. Con relación al informe del mes de marzo, su elaboración iniciará durante los primero días del mes de abril. 
</t>
  </si>
  <si>
    <t xml:space="preserve">https://agenciaateneaco.sharepoint.com/:b:/r/sites/SUBGERENCIADEPLANEACION/Documentos%20compartidos/Subgerencia%20de%20Planeaci%C3%B3n/2026/04.%20Plan%20de%20acci%C3%B3n/Seguimiento/Evidencias_I_trimestre_2026/SubPlaneaci%C3%B3n/3.42/1.%20GEST_INV_2025_BCS_VF.pdf?csf=1&amp;web=1&amp;e=EbpXTD
https://agenciaateneaco.sharepoint.com/:b:/r/sites/SUBGERENCIADEPLANEACION/Documentos%20compartidos/Subgerencia%20de%20Planeaci%C3%B3n/2026/04.%20Plan%20de%20acci%C3%B3n/Seguimiento/Evidencias_I_trimestre_2026/SubPlaneaci%C3%B3n/3.42/1.%20INV_GEST_2025_BCS_DIC%20(1).pdf?csf=1&amp;web=1&amp;e=m2CwuH
https://agenciaateneaco.sharepoint.com/:x:/r/sites/SUBGERENCIADEPLANEACION/Documentos%20compartidos/Subgerencia%20de%20Planeaci%C3%B3n/2026/04.%20Plan%20de%20acci%C3%B3n/Seguimiento/Evidencias_I_trimestre_2026/SubPlaneaci%C3%B3n/3.42/2.%20Seguimiento%20PMR%20Enero.xlsx?d=w0ebdb343bd964ff0b0f5141e7374d2a7&amp;csf=1&amp;web=1&amp;e=lEcsgJ
https://agenciaateneaco.sharepoint.com/:x:/r/sites/SUBGERENCIADEPLANEACION/Documentos%20compartidos/Subgerencia%20de%20Planeaci%C3%B3n/2026/04.%20Plan%20de%20acci%C3%B3n/Seguimiento/Evidencias_I_trimestre_2026/SubPlaneaci%C3%B3n/3.42/2.%20Seguimiento%20PMR%20Feb.xlsx?d=w697af9f5118948a79a9cb2ed93d0f819&amp;csf=1&amp;web=1&amp;e=Nwgwew
https://agenciaateneaco.sharepoint.com/:x:/r/sites/SUBGERENCIADEPLANEACION/Documentos%20compartidos/Subgerencia%20de%20Planeaci%C3%B3n/2026/04.%20Plan%20de%20acci%C3%B3n/Seguimiento/Evidencias_I_trimestre_2026/SubPlaneaci%C3%B3n/3.42/3.%20SEGUIMIENTO_CTEI_8041_ENE.xlsx?d=wcc091654459b40e1b15fde28c32ee890&amp;csf=1&amp;web=1&amp;e=2LQlXU
https://agenciaateneaco.sharepoint.com/:x:/r/sites/SUBGERENCIADEPLANEACION/Documentos%20compartidos/Subgerencia%20de%20Planeaci%C3%B3n/2026/04.%20Plan%20de%20acci%C3%B3n/Seguimiento/Evidencias_I_trimestre_2026/SubPlaneaci%C3%B3n/3.42/3.%20SEGUIMIENTO_CTEI_8041_FEB.xlsx?d=w3549565e45b44c979391a5b30daf8adb&amp;csf=1&amp;web=1&amp;e=lB5HPD
https://agenciaateneaco.sharepoint.com/:x:/r/sites/SUBGERENCIADEPLANEACION/Documentos%20compartidos/Subgerencia%20de%20Planeaci%C3%B3n/2026/04.%20Plan%20de%20acci%C3%B3n/Seguimiento/Evidencias_I_trimestre_2026/SubPlaneaci%C3%B3n/3.42/3.%20SEGUIMIENTO_FORTALECIMIENTO_ENE.xlsx?d=w745f9b3465d547b1b74457bd7771074c&amp;csf=1&amp;web=1&amp;e=63kg6t
https://agenciaateneaco.sharepoint.com/:x:/r/sites/SUBGERENCIADEPLANEACION/Documentos%20compartidos/Subgerencia%20de%20Planeaci%C3%B3n/2026/04.%20Plan%20de%20acci%C3%B3n/Seguimiento/Evidencias_I_trimestre_2026/SubPlaneaci%C3%B3n/3.42/3.%20SEGUIMIENTO_FORTALECIMIENTO_FEB.xlsx?d=w998c61d8606c4cbaa4dbd5e2aca6d0d9&amp;csf=1&amp;web=1&amp;e=GR669l
https://agenciaateneaco.sharepoint.com/:x:/r/sites/SUBGERENCIADEPLANEACION/Documentos%20compartidos/Subgerencia%20de%20Planeaci%C3%B3n/2026/04.%20Plan%20de%20acci%C3%B3n/Seguimiento/Evidencias_I_trimestre_2026/SubPlaneaci%C3%B3n/3.42/3.%20SEGUIMIENTO_POSMEDIA_ENE.xlsx?d=w5c633c8dc40644ada64b9883fe7944eb&amp;csf=1&amp;web=1&amp;e=9Lls6C
https://agenciaateneaco.sharepoint.com/:x:/r/sites/SUBGERENCIADEPLANEACION/Documentos%20compartidos/Subgerencia%20de%20Planeaci%C3%B3n/2026/04.%20Plan%20de%20acci%C3%B3n/Seguimiento/Evidencias_I_trimestre_2026/SubPlaneaci%C3%B3n/3.42/3.%20SEGUIMIENTO_POSMEDIA_FEB.xlsx?d=wbe997ec33d8244aba09bb9ebdb42d3eb&amp;csf=1&amp;web=1&amp;e=C0WnUY
https://agenciaateneaco.sharepoint.com/:b:/r/sites/SUBGERENCIADEPLANEACION/Documentos%20compartidos/Subgerencia%20de%20Planeaci%C3%B3n/2026/04.%20Plan%20de%20acci%C3%B3n/Seguimiento/Evidencias_I_trimestre_2026/SubPlaneaci%C3%B3n/3.42/4.%20Reporte%20PIIP%20Ene%20(2).pdf?csf=1&amp;web=1&amp;e=dqbIjJ
https://agenciaateneaco.sharepoint.com/:b:/r/sites/SUBGERENCIADEPLANEACION/Documentos%20compartidos/Subgerencia%20de%20Planeaci%C3%B3n/2026/04.%20Plan%20de%20acci%C3%B3n/Seguimiento/Evidencias_I_trimestre_2026/SubPlaneaci%C3%B3n/3.42/4.%20Reporte_PIIP_Feb.pdf?csf=1&amp;web=1&amp;e=X5utxC
https://agenciaateneaco.sharepoint.com/:x:/r/sites/SUBGERENCIADEPLANEACION/Documentos%20compartidos/Subgerencia%20de%20Planeaci%C3%B3n/2026/04.%20Plan%20de%20acci%C3%B3n/Seguimiento/Evidencias_I_trimestre_2026/SubPlaneaci%C3%B3n/3.42/5.%20Informe%20_Cupo_Endeudamiento_Ene.xlsx?d=wf133a633d6b94b808f3015be7f88c0d9&amp;csf=1&amp;web=1&amp;e=cCDqrx
https://agenciaateneaco.sharepoint.com/:x:/r/sites/SUBGERENCIADEPLANEACION/Documentos%20compartidos/Subgerencia%20de%20Planeaci%C3%B3n/2026/04.%20Plan%20de%20acci%C3%B3n/Seguimiento/Evidencias_I_trimestre_2026/SubPlaneaci%C3%B3n/3.42/5.%20Informe%20_Cupo_Endeudamiento_Feb.xlsx?d=w6363ca85d1f4473ea425a8fb24df7f1f&amp;csf=1&amp;web=1&amp;e=FldzpF
</t>
  </si>
  <si>
    <t xml:space="preserve">Se reporta el avance desarrollado en el segundo trimestre, para cada una de las actividades del hito:
1.	La actividad fue cumplida durante el periodo anterior.
2.	Se reportaron los avances cualitativos y cuantitativos de los indicadores de Objetivo y Producto-PMR en el BPC de BogData Correspondientes a los meses de marzo, abril y mayo; dando cumplimiento a los plazos establecidos por la Secretaría de Hacienda. Para la elaboración del reporte del mes de junio, se remitió el formato a las dependencias y se encuentra en diligenciamiento. 
3.	Se consolidó la información y realizó el reporte del primer trimestre en SEGPLAN. Se remitió formato de seguimiento de los proyectos de inversión a los Gerentes de proyectos para el registro de los avances cuantitativos y cualitativos de los meses de abril, mayo y junio.
4.	Se registró el avance de las actividades de los proyectos de inversión en la PIIP para los meses de marzo, abril y mayo, posterior a la revisión y validación de la Subgerencia de Planeación. La información de mes de junio se encuentra en remisión por parte de los Gerentes de proyecto. 
5.	Se elaboraron y remitieron a la Subgerencia Financiera los informes del cupo de endeudamiento correspondientes a los meses de marzo, abril y mayo. El informe del mes de junio inicia su elaboración en los primeros días de julio. 
</t>
  </si>
  <si>
    <t>https://agenciaateneaco.sharepoint.com/:x:/r/sites/SUBGERENCIADEPLANEACION/Documentos%20compartidos/Subgerencia%20de%20Planeaci%C3%B3n/2026/04.%20Plan%20de%20acci%C3%B3n/Seguimiento/Evidencias_II_trimestre_2026/SubPlaneaci%C3%B3n/3.42/02.%20Seguimiento%20PMR.xlsx?d=wf7ff2a708728486389525a73c7707b5d&amp;csf=1&amp;web=1&amp;e=iB7DXu
https://agenciaateneaco.sharepoint.com/:f:/r/sites/SUBGERENCIADEPLANEACION/Documentos%20compartidos/Subgerencia%20de%20Planeaci%C3%B3n/2026/04.%20Plan%20de%20acci%C3%B3n/Seguimiento/Evidencias_II_trimestre_2026/SubPlaneaci%C3%B3n/3.42/03.%20Reporte%20SEGPLAN?csf=1&amp;web=1&amp;e=9UaIbc
https://agenciaateneaco.sharepoint.com/:f:/r/sites/SUBGERENCIADEPLANEACION/Documentos%20compartidos/Subgerencia%20de%20Planeaci%C3%B3n/2026/04.%20Plan%20de%20acci%C3%B3n/Seguimiento/Evidencias_II_trimestre_2026/SubPlaneaci%C3%B3n/3.42/04.%20ReportePIIP?csf=1&amp;web=1&amp;e=mjP7oN
https://agenciaateneaco.sharepoint.com/:f:/r/sites/SUBGERENCIADEPLANEACION/Documentos%20compartidos/Subgerencia%20de%20Planeaci%C3%B3n/2026/04.%20Plan%20de%20acci%C3%B3n/Seguimiento/Evidencias_II_trimestre_2026/SubPlaneaci%C3%B3n/3.42/05.%20InformeEndeudamiento?csf=1&amp;web=1&amp;e=d1Pdy9</t>
  </si>
  <si>
    <t>3.45</t>
  </si>
  <si>
    <t>Realizar el seguimiento a la gestión de riesgos de la entidad</t>
  </si>
  <si>
    <t>1.	Revisar e implementar los cambios en la metodología de gestión de riesgos de acuerdo con las directrices del Departamento Administrativo de la Función Pública.
2.	Realizar seguimiento semestral de la gestión de riesgos de la entidad, revisando el cumplimiento a planes de tratamiento, y validación con el proceso de la estabilidad de la actividad que genera el riesgo a traves del seguimiento a los indicadores de riesgo.</t>
  </si>
  <si>
    <t>6. Transparencia, acceso a la información pública y lucha contra la corrupción</t>
  </si>
  <si>
    <t>Avance en el proceso de seguimiento a la gestión de riesgos de la entidad</t>
  </si>
  <si>
    <t>3.24</t>
  </si>
  <si>
    <t>Desarrollar la Política de Gobierno de Datos de ATENEA</t>
  </si>
  <si>
    <t>1.	Desarrollo de casos de uso, implementación de hojas de ruta y plan de formación
2.	Implementar indicadores y monitoreo continuo
3.	Reevaluar el grado de madurez</t>
  </si>
  <si>
    <t>12. Gobierno Digital, antes Gobierno en Línea</t>
  </si>
  <si>
    <t>Avance en el proceso de desarrollo de la Política de Gobierno de Datos de ATENEA</t>
  </si>
  <si>
    <t>(Número de actividades ejecutadas/número total de actividades planificadas)*100</t>
  </si>
  <si>
    <t xml:space="preserve">20%
</t>
  </si>
  <si>
    <t xml:space="preserve">"Durante el primer trimestre de 2026 se avanzó en la Política de Gobierno de Datos de ATENEA en tres frentes. Se elaboró el Plan de Acción SAIGC 2026 como hoja de ruta institucional, definiendo un marco metodológico con 9 ejes de calidad (Accesibilidad, Completitud, Comprensibilidad, Consistencia, Exactitud, Integridad, Oportunidad, Unicidad y Uniformidad) alineados a estándares MinTIC, con cronograma y responsables asignados.
Como caso de uso operativo, se consolidó la plataforma Atenea Data Hub con arquitectura Medallion sobre OCI Object Storage. Su módulo Gatekeeper (Carga Controlada) ejecuta validaciones automáticas de estructura, tipos, dominios y reglas de calidad, generando reportes de medición en HTML y Excel. El módulo de Gestión de Tickets provee trazabilidad al ciclo de vida de los datos con auditoría de transformaciones. En la infraestructura OCI se inició con la definición y aplicación de políticas IAM, estándares de nomenclatura y verificación de integridad MD5 para los 5 buckets gobernados. En el modelo dimensional DDL ADW se implementaron scripts de validación QA (integridad FK, conteos, duplicados) y monitoreo ETL.
Queda pendiente la formalización del plan de formación, la implementación de dashboards con histórico de indicadores de calidad y la evaluación formal del grado de madurez de datos institucional."
</t>
  </si>
  <si>
    <t xml:space="preserve">"Plan de Acción Arquitectura de datos SAIGC 2026 con marco metodológico de 9 ejes de calidad
Cronograma Gantt con asignación de responsables y fechas
Documentación técnica de la plataforma Atenea Data Hub con módulo Gatekeeper
Registro de cambios del modelo dimensional DDL ADW con scripts de validación QA"
</t>
  </si>
  <si>
    <t>Se formularon los Lineamientos de Etiquetado de Datos del SAIGC (v2) y la Guía de Anonimización de Datos EstructuradosSe formularon los Lineamientos de Etiquetado de Datos del SAIGC (v2) y la Guía de Anonimización de Datos Estructurados V1, que ponen en práctica la clasificación y el tratamiento seguro de los datos bajo el Modelo de Gobierno Federado. El 29 de mayo de 2026 se realizó la segunda socialización de la Política, donde se presentaron de manera preliminar los Lineamientos para el Uso de Inteligencia Artificial en la Agencia y se inició la designación de los Conocedores de Datos por dependencia.
Sobre el ADW se publicó el endpoint REST golden-record-persona (ORDS/OAuth2) a partir de la vista VW_GOLDEN_RECORD_PERSONA, restringida a beneficiarios activos. El cambio se aplicó en producción el 24 de junio de 2026 con verificación de calidad: 45.591 registros, sin valores nulos en IES, programa y convocatoria, y sin cédulas duplicadas, asegurando la integridad y trazabilidad del golden record de personas.
Se diseñó el instrumento de Diagnóstico de Madurez en Gobierno de Datos e Inteligencia Artificial (89 preguntas), que integra el marco DAMA-DMBOK con el NIST AI RMF para establecer la primera línea base de uso responsable de IA, y se elaboró el Plan de Despliegue del Rediagnóstico 2026 con metodología de dos olas (encuesta en junio y grupos focales en julio), cronograma, audiencias y criterios de éxito. El instrumento se preparó para su aplicación en Microsoft Forms. Queda pendiente el cierre de la encuesta, la consolidación de hallazgos y la hoja de ruta 2026 por dependencia. V1, que ponen en práctica la clasificación y el tratamiento seguro de los datos bajo el Modelo de Gobierno Federado. El 29 de mayo de 2026 se realizó la segunda socialización de la Política, donde se presentaron de manera preliminar los Lineamientos para el Uso de Inteligencia Artificial en la Agencia y se inició la designación de los Conocedores de Datos por dependencia.</t>
  </si>
  <si>
    <t>• Lineamiento de Etiquetado de Datos SAIGC (v2).
• Guía de Anonimización de Datos Estructurados V1.
• Segunda socialización de la Política de Gobierno de Datos (presentación, guion y correo de convocatoria, 29 may 2026) con lineamientos preliminares de uso de IA y designación de Conocedores de Datos.
• Guía técnica del endpoint REST golden-record-persona sobre ADW y script fix_vw_golden_record_persona_activos.sql con verificación QA en producción (45.591 registros; 0 nulos; 0 cédulas duplicadas), corte del 24 de junio de 2026.
• Instrumento de Diagnóstico de Madurez en Gobierno de Datos e Inteligencia Artificial (89 preguntas; DAMA-DMBOK + NIST AI RMF) y guía de carga en Microsoft Forms.
• Plan de Despliegue del Rediagnóstico de Madurez 2026 (metodología de dos olas, cronograma y entregables).</t>
  </si>
  <si>
    <t>3.27</t>
  </si>
  <si>
    <t xml:space="preserve">Estructurar el Observatorio de Educación Posmedia </t>
  </si>
  <si>
    <t>1.	Diseño conceptual y estructuración del Observatorio
2.	Construcción de la base de datos y modelo de indicadores
3.	Desarrollo de productos analíticos y editoriales clave
4.	Poner en marcha el Observatorio y dinamizar el ecosistema de discusión y participación</t>
  </si>
  <si>
    <t>2. Generar documentos de procesamiento y análisis de información y de difusión de conocimiento.</t>
  </si>
  <si>
    <t xml:space="preserve">Avance en el proceso de estructuración del Observatorio de Educación Posmedia </t>
  </si>
  <si>
    <t xml:space="preserve">Se elaboró un documento borrador con la propuesta conceptual del Observatorio de Educación Posmedia, en el cual se definieron sus objetivos, alcance, preguntas orientadoras e indicadores iniciales, como base para su estructuración. En este marco, se realizó una solicitud de modificación de dos hitos del proyecto, con el fin de ajustar la planeación al estado real de avance. En primer lugar, se solicitó el cambio en la fecha de inicio de la actividad “Diseño conceptual y estructuración del Observatorio”, considerando que la ejecución inició formalmente en febrero de 2026 y que se ha priorizado una fase exploratoria de revisión documental, análisis de referentes y articulación institucional, lo que requiere consolidar previamente una base conceptual. En segundo lugar, se solicitó la modificación de la actividad “Construcción de la base de datos y modelo de indicadores”, tanto en su temporalidad como en su enfoque, proponiendo su cambio de nombre a “Definición metodológica y lineamientos de información e indicadores”, pasando de un componente operativo a uno estratégico, acorde con la necesidad de definir previamente variables, fuentes y alcance. Estos ajustes responden a que el proceso se encuentra en una etapa conceptual y metodológica, donde varias actividades se desarrollan de manera paralela y progresiva. Adicionalmente, se han adelantado conversaciones y la planeación de una primera reunión con actores del Observatorio Distrital, con el objetivo de identificar lecciones aprendidas y buenas prácticas que aporten al diseño del Observatorio. La solicitud de modificación de hitos se encuentra actualmente en proceso de revisión y aprobación.
</t>
  </si>
  <si>
    <t xml:space="preserve">Documento borrador de la propuesta conceptual del Observatorio de Educación Posmedia
Invitación a la reunión con el Observatorio Distrital
Matriz de modificación de hitos del proyecto"
</t>
  </si>
  <si>
    <t>Se avanzó en la consolidación de la propuesta conceptual del Observatorio de Educación Posmedia mediante la elaboración de un primer borrador del Documento Técnico Soporte (DTS), el cual constituye la base para la estructuración del Observatorio. Este documento integra los principales elementos conceptuales y metodológicos identificados durante la fase inicial del proceso, incluyendo objetivos, alcance, preguntas orientadoras, actores estratégicos y lineamientos preliminares para su desarrollo.
Como parte de este proceso, se llevó a cabo una reunión de intercambio con el Observatorio Distrital, cuyo propósito fue identificar experiencias, lecciones aprendidas, buenas prácticas y elementos clave que aportarán a la conformación del Observatorio de Educación Posmedia. Los insumos obtenidos permitieron fortalecer la propuesta conceptual y orientar la definición de aspectos metodológicos relevantes para su diseño.
Posteriormente, se realizó un taller de trabajo con el equipo del proyecto para analizar y sistematizar los principales hallazgos derivados de la reunión con el Observatorio Distrital. Como resultado de este ejercicio se consolidó un primer borrador del Documento Técnico Soporte (DTS), el cual representa un hito inicial para la construcción del Observatorio y servirá como base para el desarrollo de las siguientes fases relacionadas con la definición metodológica, los lineamientos de información y el modelo de indicadores.
En paralelo, continúa en proceso de revisión y aprobación la solicitud de modificación de los hitos del proyecto, orientada a ajustar la planeación a la evolución real del proceso y al carácter conceptual y metodológico de esta etapa de implementación.</t>
  </si>
  <si>
    <t xml:space="preserve">• Co-creacion de observatorio Talla S
• Info Observatorio
• DTS_Observatorio_Educacion_Posmedia </t>
  </si>
  <si>
    <t>3.31</t>
  </si>
  <si>
    <t>Implementar y evolucionar los sistemas de información institucionales. SICORE</t>
  </si>
  <si>
    <t>1.	Desarrollo del Módulo Liquidación de Apoyos Económicos para el programa JE
2.	Desarrollo del Módulo de Novedades de JE con IES públicas y privadas
3.	Desarrollo del Módulo de FEST Subrogado
4.	Desarrollo del Módulo de Consulta y Reportes
5.	Desarrollo del componente para atender la convocatoria Roberto Zarama</t>
  </si>
  <si>
    <t>Subgerencia de Tecnologías de la Información y las Comunicaciones</t>
  </si>
  <si>
    <t>Módulos de SICORE desarrollados</t>
  </si>
  <si>
    <t>(Número de módulos desarrollados/Número de modulos programados para desarrollar)*100</t>
  </si>
  <si>
    <t>Se realizó y entregó el desarrollo de dos (2) de los cinco (5) módulos o componentes definidos asi: Liquidación Pago Apoyos Sostenimiento y Requerimiento Postulación a los Créditos Condonables de Formación de alto nivel Roberto Zarama</t>
  </si>
  <si>
    <t xml:space="preserve">https://agenciaateneaco.sharepoint.com/:f:/r/sites/SUBGERENCIADEPLANEACION/Documentos%20compartidos/Subgerencia%20de%20Planeaci%C3%B3n/2026/04.%20Plan%20de%20acci%C3%B3n/Seguimiento/Evidencias_I_trimestre_2026/SubTIC/3.31?csf=1&amp;web=1&amp;e=ckmwZA1_20250704_HU01_DISP_RegistroParametrizaciónSMLV
1_20250704_HU02_DISP_CreaciónyFinanciaciónCofinanciadores
1_20250825_HU03_DISP_CrearyActualizarProcesodeDispersión_v2
1_20251010_HU04_DISP_ValidacionBilleteraMovil_Fi
1_20251010_HU05_DISP_GenerarInformeDispersión_Fi
1_20260206_SICORE_AA_ModuloLiquidacionApoyos
5_20251204_HU_Formulario_Postulación_CréditosCondonables_RobertoZarama
5_20260216_HU_Micrositio_PaginaWeb_Proyecto_RobertoZarama
5_20260223_CC_Formulario_Postulación_CréditosCondonables_RobertoZarama
5_20260226_Acta_Aceptación_Formulario_Proyecto_RobertoZarama
</t>
  </si>
  <si>
    <t>https://agenciaateneaco.sharepoint.com/:f:/r/sites/SUBGERENCIADEPLANEACION/Documentos%20compartidos/Subgerencia%20de%20Planeaci%C3%B3n/2026/04.%20Plan%20de%20acci%C3%B3n/Seguimiento/Evidencias_II_trimestre_2026/SubTIC/3.31?csf=1&amp;web=1&amp;e=BosnC7
20260119_HU01_Conulta360_PantallaInicio.pdf
20260120_HU02_Conulta360_DatosPersonales.pdf
20260120_HU03_Conulta360_Convocatorias.pdf
20260202_HU04_Conulta360_Historial.pdf
20260128_HU05_Conulta360_InfoFinancieraPQRS.pdf
20260204_HU06_Conulta360_RolSoporteAC.pdf
20260331_HU01_ReportesPeriodicos.pdf
20260625_Consulta360_EntregaDesarrolloPruebas.pdf
20260629_Reportes_ResultadoPruebas.pdf</t>
  </si>
  <si>
    <t>3.33</t>
  </si>
  <si>
    <t>Implementar mecanismos de interoperabilidad externos e internos para los sistemas de información institucionales</t>
  </si>
  <si>
    <t>1.	Documentación de requerimientos e historias de usuario.
2.	Desarrollo y configuración de mecanismos de intercambio.
3.	Implementación de servicios de interoperabilidad.</t>
  </si>
  <si>
    <t>Avance en el proceso de implementación de mecanismos de interoperabilidad</t>
  </si>
  <si>
    <t xml:space="preserve">"Se realizó el diligenciamiento de Encuesta Secretaría Distrital de Planeación para el Intercambio de Información del Registro Social de Bogotá.
Se actualizó la Plantilla de validación técnica para el consumo del servicio Web ANI con la Registraduría.
Se actualizó el documento de verificacion de requistos para conexión a la nube como requisito para  el consumo del servicio Web ANI con la Registraduría."
</t>
  </si>
  <si>
    <t>https://agenciaateneaco.sharepoint.com/:f:/r/sites/SUBGERENCIADEPLANEACION/Documentos%20compartidos/Subgerencia%20de%20Planeaci%C3%B3n/2026/04.%20Plan%20de%20acci%C3%B3n/Seguimiento/Evidencias_I_trimestre_2026/SubTIC/3.33?csf=1&amp;web=1&amp;e=5tnMrE
01-Plantilla validación técnica consumo servicio Web ANI 27032026
Diligenciamiento de Encuesta Secretaría Distrital de Planeación
Sec Gral VPN  ON PREMISE_V1
VERIFICACION DE REQUISTOS PARA CONEXIÓN A LA NUBE_V1 27032026</t>
  </si>
  <si>
    <t>Se realizó la actualización del diagrama de arquitectura del Sistema de Información SICORE como requisito para la interoperabilidad con el servicio web de la Registraduría Nacional.
Se realizó el Protocolo para el intercambio de informacion por medio de la plataforma Xroad con el Ministerio de Educación.</t>
  </si>
  <si>
    <t>https://agenciaateneaco.sharepoint.com/:f:/r/sites/SUBGERENCIADEPLANEACION/Documentos%20compartidos/Subgerencia%20de%20Planeaci%C3%B3n/2026/04.%20Plan%20de%20acci%C3%B3n/Seguimiento/Evidencias_II_trimestre_2026/SubTIC/3.33?csf=1&amp;web=1&amp;e=x0T9ZZ</t>
  </si>
  <si>
    <t>Gestión de Comunicaciones</t>
  </si>
  <si>
    <t>8.01</t>
  </si>
  <si>
    <t>Aumentar el reconocimiento de la marca mediante la socialización y divulgación de los programas y las convocatorias</t>
  </si>
  <si>
    <t xml:space="preserve">1.	Realizar 3 Focus group con públicos de interés beneficiarios
2.	Mapear los hitos comunicacionales del año y actualizar el calendario de convocatorias
3.	Realizar estrategias 360 por cada una de las convocatorias con su narrativa </t>
  </si>
  <si>
    <t>Oficina de Comunicaciones</t>
  </si>
  <si>
    <t>8. Servicio al ciudadano</t>
  </si>
  <si>
    <t>11. Desarrollar documentos que den cuenta del desarrollo, implementación y ejecución de las acciones plasmadas dentro de la estrategia de comunicaciones de Atenea.</t>
  </si>
  <si>
    <t xml:space="preserve">Avance en el proceso de aumento del reconocimiento de la marca </t>
  </si>
  <si>
    <t>Durante el primer trimestre se desarrollaron acciones clave de estructuración estratégica que sientan las bases para el cumplimiento del hito a lo largo de la vigencia.
Se completó el mapeo de los hitos comunicacionales en articulación con las distintas gerencias, identificando los principales momentos de comunicación institucional. Aunque no se cuenta aún con fechas definitivas para la actualización del calendario web de convocatorias, se han generado contenidos alineados con estos hitos, garantizando presencia y coherencia comunicativa.
En paralelo, se avanzó de manera significativa en la formulación de la estrategia anual de comunicaciones bajo un enfoque 360, incorporando acciones relacionadas con lanzamientos de programas, cultura organizacional, relacionamiento con alcaldías locales, pagos de sostenimiento, Academia Atenea, inducciones y bienvenida a beneficiarios, Multicampus Suba y el desarrollo en curso de la estrategia dirigida a donantes. Estas acciones consolidan una base estratégica integral para su implementación en los siguientes trimestres.
Asimismo, se adelantó la actualización del manual de marca, incluyendo la construcción de la narrativa institucional y el desarrollo del Manual de Personalidad de Marca, orientados a fortalecer la identidad, coherencia y posicionamiento de la entidad en sus diferentes canales.
Finalmente, se inició la planeación metodológica del primer focus group con jóvenes beneficiarios, definiendo objetivos, alcance y estructura, como paso previo a su ejecución en el siguiente periodo.</t>
  </si>
  <si>
    <t>https://agenciaateneaco.sharepoint.com/:f:/r/sites/SUBGERENCIADEPLANEACION/Documentos%20compartidos/Subgerencia%20de%20Planeaci%C3%B3n/2026/04.%20Plan%20de%20acci%C3%B3n/Seguimiento/Evidencias_I_trimestre_2026/Comunicaciones?csf=1&amp;web=1&amp;e=gYmI8L</t>
  </si>
  <si>
    <t>Durante el segundo trimestre se consolidó la ejecución de las acciones estratégicas definidas para fortalecer el reconocimiento de la marca institucional y la divulgación de los programas y convocatorias de la Agencia.
En relación con la actividad de investigación con públicos de interés, se realizaron dos (2) focus group con jóvenes beneficiarios, obteniendo información relevante sobre el reconocimiento de la marca, la percepción institucional y las oportunidades de fortalecimiento de las estrategias de comunicación. El tercer ejercicio quedó programado para el segundo semestre de la vigencia, conforme al cronograma establecido.
Asimismo, se dio continuidad al mapeo de los hitos comunicacionales y a la actualización del calendario de convocatorias, permitiendo una mejor articulación entre las diferentes áreas y una planeación oportuna de las acciones de divulgación.
De igual forma, se diseñaron e implementaron estrategias de comunicación 360 para las iniciativas desarrolladas durante el primer y segundo trimestre, integrando acciones en medios digitales, redes sociales, correo electrónico, relacionamiento con medios, piezas gráficas y comunicación interna, con narrativas unificadas que fortalecieron la visibilidad de los programas y convocatorias de la Agencia.
Con estos avances, al cierre del segundo trimestre se registra un cumplimiento acumulado del 89% del hito, quedando pendiente únicamente la realización del tercer focus group programado para el segundo semestre.</t>
  </si>
  <si>
    <t>https://agenciaateneaco.sharepoint.com/:f:/r/sites/SUBGERENCIADEPLANEACION/Documentos%20compartidos/Subgerencia%20de%20Planeaci%C3%B3n/2026/04.%20Plan%20de%20acci%C3%B3n/Seguimiento/Evidencias_II_trimestre_2026/Comunicaciones/8.01?csf=1&amp;web=1&amp;e=6yXd6C</t>
  </si>
  <si>
    <t>5.02</t>
  </si>
  <si>
    <t>Diseño y construcción de instrumentos que faciliten la organización del sistema de educación posmedia a través de trayectorias de formación</t>
  </si>
  <si>
    <t xml:space="preserve">1.	Desarrollo de una guía de recomendaciones que incluya propuesta de instrumentos - herramientas para desarrollar la movilidad y validación
2.	Desarrollo de piloto de implementación de las recomendaciones de la guía </t>
  </si>
  <si>
    <t>Despacho - EFT</t>
  </si>
  <si>
    <t xml:space="preserve">							
4. Apoyar a las entidades que ofertan educación y formación para el trabajo en el diseño de nuevos programas y mejoramiento de la calidad de la oferta</t>
  </si>
  <si>
    <t>Avance en el proceso de diseño y construcción de instrumentos que faciliten la organización del sistema de educación posmedia a través de trayectorias de formación</t>
  </si>
  <si>
    <t xml:space="preserve">1. Se han realizado 2 sesiones del pilotaje de los procesos para la movilidad y trayctorias educativas y formativas con actores del sector productivo en turismo y TIC; entidades e instituciones de educación y formación, que permite homogenizar los términos, identificar los procedicimientos y determinar las evidencias para llevar a cabo los procesos de movilidad.
2. Se avanzó en el diseño del documento de recomendaciones de procesos, procedimiento y herramientas para la movilidad educativa y formativa. </t>
  </si>
  <si>
    <t xml:space="preserve">1. Sesión 1 Piloto y  Sesión 2 Piloto
2. Documeto preliminar
</t>
  </si>
  <si>
    <t>1. Se avanza en el documento de procesos y procedimiento para la movilidad  educativa y formativa, incluyendo elementos obtenidos en el desarrollo de los pilotos, actualizaciones normativas y nuevos entendimientos sobre estos. Este documento se encuentra en proceso final de revisión.
2. Se realizaron las sesiones 3 a 7 de los pilotos para la implementación de procesos, donde se finalizó con un ejercicio de simulación de un proceso de homologación. Adicional a estos, se desarrollaron 2 talleres más, uno con jóvenes y otro con empresas, ambos buscando fortalecer la apropiación del Sistema Nacional de Cualificaciones y de los procesos de movilidad..</t>
  </si>
  <si>
    <t>5. 02 Procesos diseñados en el marco del piloto
5.02 Informe de avance de pilotos procesos operativos y resultados del piloto.pdf
5.02 Metodología del taller de verificación de los procesos y procedimientos con beneficiarios .docx.pdf
5.02 Metodología del taller de verificación de los procesos y procedimientos con sector productivo para promover la movilidad laboral .docx.pdf</t>
  </si>
  <si>
    <t>5.04</t>
  </si>
  <si>
    <t>Apoyo a instituciones de educación y formación para el diseño curricular de  12 programas por competencias y/o cualificaciones de acuerdo a la implementación de la guia</t>
  </si>
  <si>
    <t xml:space="preserve">1.	Identificación de necesidades de formación para el diseño de programas del SFT y/o ETDH en articulación con las instituciones interesadas
2.	Acompañamiento en el proceso de diseño doce (12) programas del SFT y/o ETDH desde la estructuración del diseño curricular hasta la radicación del programa ante Mintrabajo  </t>
  </si>
  <si>
    <t>Programas apoyados para elaborar su diseño curricular</t>
  </si>
  <si>
    <t>(Número de programas apoyados para su diseño curricular/Número total de programas planificados para apoyar)*100</t>
  </si>
  <si>
    <t>1. Se llevaron a cabo dos ejercicios de identificación de necesidades educativas y formativas de talento humano en los sectores de aeronaútica y servicios de transporte. En el Caso de Bogotá Ciudad Aropuerto se avanzó en la construcción de un plan de acción detallado, como también en la sublínea de trabajo de necesidades de formación en el programa "Tejidos urbanos".
2. Se realizó una con la Escuela Colombiana de Ingenieros Julio Garavito para avanzar en la identificación de necesidades y perfiles para el proyecto Metro</t>
  </si>
  <si>
    <t>1. Plan_de_Accion2026_BCA_Preliminar
2. Análisis L2MB
3. Concertacion apoyo ECJG
4. 260326 - Talento BCA
5. 260311 Cronograma_tejidos</t>
  </si>
  <si>
    <t>1. Se avanzó en la identificación de necesidades de formación con la universidad Militar para la implementación de programas de la vía de Reconocimiento de APrendizajes Previos (RAP) y de la vía educativa en ETDH. Para esto se hizo apoyo el diseño de 12 programas, analizando su pertinencia y viabilidad para presentarse de forma  de trayectoria y apilable.
2. En el marco del convenio con la universidad de los Andes se diseñaron guías que contribuyen al fortalecimiento del diseño curricular en programas del SFT, basados en la normatividad vgente.</t>
  </si>
  <si>
    <t>5.04 REVISIÓN DE PROGRAMAS UMILITAR
5.04 Programas militar.ZIP
5.04 Guía diseño curricular</t>
  </si>
  <si>
    <t>D9</t>
  </si>
  <si>
    <t>Realizar el reporte de avance de PETI, en el Comité de Gestión y Desempeño</t>
  </si>
  <si>
    <t>1. Realizar un reporte de avances al Comité de Gestión y Desempeño vigencia 2026</t>
  </si>
  <si>
    <t>9. Plan Estratégico de Tecnologías de la Información y las Comunicaciones -­ PETI</t>
  </si>
  <si>
    <t>Avance en la implementación del PETI</t>
  </si>
  <si>
    <t>(Número de reportes de seguimiento realizados /Número de reportes de seguimiento programados)*100</t>
  </si>
  <si>
    <t>Durante el primer trimestre de la vigencia 2026, el avance general en la ejecución del PETI, corresponde a un 15%. En donde los proyectos de fortalecemiento de la infraestructura tecnológica y servicios de TI y el de Implementar y evolucionar los sistemas de información institucionales han surtido su fase de diseño y se encuentran en ejecución, con paso a producción</t>
  </si>
  <si>
    <t xml:space="preserve">https://agenciaateneaco.sharepoint.com/:f:/r/sites/SUBGERENCIADEPLANEACION/Documentos%20compartidos/Subgerencia%20de%20Planeaci%C3%B3n/2026/04.%20Plan%20de%20acci%C3%B3n/Seguimiento/Evidencias_I_trimestre_2026/SubTIC/D9?csf=1&amp;web=1&amp;e=XqXHAr
PETIC_ATENEA_Hoja_de_Ruta_2026
20260227_JE4.1PublSENA_ActaAceptInscripcion
20260220_TCF8_ActaAceptInscripcion
20260206_SICORE_AA_ModuloLiquidacionApoyos
20260202_SICORE_AA_Diseño_ModuloFormalización
202560209_JE4.1_PubSENA_Inscripcion
20260212_TCF8_HU02_InscripcionAjusteMensajes
20260212_TCF8_HU01_InscripcionAjustes
Documento de Arquitectura  Infraestrucura Analitica V 1.7
MINUTA ATENEA-401-2026 - DIGITAL WARE
ATENEA-410-2025 KACTUS
</t>
  </si>
  <si>
    <t>Para el segundo trimestre de la vigencia 2026, 
Se avanzó en lo referente con la implementación de mecanismos de interoperabilidad externos e internos para los sistemas de información institucionales, en lo relacionado con el inicio de firmas, del convenio de intercambio de información con el MEN.
Se realizó la gestión y del trámite de registro ante la autoridad nacional de derechos de autor, del Chatbot de orientación socio ocupacional “Hermes”, con el fin de ejecutar el Fortalecimiento de la gestión y el gobierno de TI, de la entidad.
Se definió la arquitectura integral para la implementación arquitectural, de analítica y gobernanza de datos, del asistente de orientación socio ocupacional “Hermes”.
Se diseño y ejecutó la prueba de resiliencia tecnológica para la recuperación ante desastres de la plataforma de TI, con objetivo de recuperación de la plataforma Academia Atena. 
Se estima que la presentación del seguimiento a este plan se ejecute en el mes de julio durante el Comité Institucional de Gestióon y Desempeño programado</t>
  </si>
  <si>
    <t>Acta Ejecución_DRP
Certificado de trámite DNDA
Documento de Arquitectura Analítiva V1.7
PL-FT--34 Protocolo para el intercambio de información  - XROAD_FinalL_2026</t>
  </si>
  <si>
    <t>D10</t>
  </si>
  <si>
    <t xml:space="preserve"> Realizar el reporte de avance del Plan de Tratamiento de Riesgos de Seguridad y Privacidad de la Información, en el Comité de Gestión y Desempeño</t>
  </si>
  <si>
    <t>13. Seguridad Digital</t>
  </si>
  <si>
    <t>10. Plan de Tratamiento de Riesgos de Seguridad y Privacidad de la Información</t>
  </si>
  <si>
    <t>Avance en la implementación del Plan de Tratamiento de Riesgos de Seguridad y Privacidad de la Información</t>
  </si>
  <si>
    <t>(Número de reported de seguimiento realizados /Número de reportes de seguimiento programados)*100</t>
  </si>
  <si>
    <t>Durante el primer trimestre se ejecutaron las actividades programadas, logrando la definición y aprobación de la metodología y criterios para la gestión del riesgo digital institucional (Politica y Guia de riesgos) y la actualización de la Matriz de Aplicabilidad del Modelo de Seguridad y Privacidad de la Información conforme al contexto institucional.</t>
  </si>
  <si>
    <t>https://agenciaateneaco.sharepoint.com/:f:/r/sites/SUBGERENCIADEPLANEACION/Documentos%20compartidos/Subgerencia%20de%20Planeaci%C3%B3n/2026/04.%20Plan%20de%20acci%C3%B3n/Seguimiento/Evidencias_I_trimestre_2026/SubTIC/D10?csf=1&amp;web=1&amp;e=Qngo3b
g1_de-guia_gestion_integral_riesgos_v4_0.pdf
po1_de-politica_integral_riesgos_atenea-v3.pdf
Matriz de Aplicabilidad ATENEA 2026</t>
  </si>
  <si>
    <t>Durante el segundo trimestre se avanzó en la ejecución de las actividades previstas en el plan, incluyendo la actualización del procedimiento y del formato de gestión de incidentes de seguridad digital, la elaboración del plan de análisis de vulnerabilidades para su ejecución durante el segundo semestre, y la actualización de la matriz de riesgos para las dependencias priorizadas: Subgerencia TIC, Gerencia de Estrategia, Subgerencia Administrativa y Control Disciplinario Interno.
Se estima que la presentación del seguimiento a este plan se ejecute en el mes de julio durante el Comité Institucional de Gestióon y Desempeño programado</t>
  </si>
  <si>
    <t>Plan_Análisis_Vulnerabilidades_2026.pdf
f1_p2_tic_formato_reporte_incidentes_procedimiento_v4.docx
P2_TIC Procedimiento Gestion de Incidentes de Seguridad de la Informacion 2026.docx
RE_ Solicitud editable P2_TIC Procedimiento de Gestión de Incidentes de Seguridad de la Información.eml
Riesgos_Seguridad_Administrativa_2026.xlsx
Riesgos_Seguridad_CID_2026.xlsx
Riesgos_Seguridad_Estrategia_2026.xlsx
Riesgos_Seguridad_TICS_2026.xlsx</t>
  </si>
  <si>
    <t>D11</t>
  </si>
  <si>
    <t>Realizar el reporte de avance del Plan de Seguridad y Privacidad de la Información, en el Comité de Gestión y Desempeño</t>
  </si>
  <si>
    <t>11. Plan de Seguridad y Privacidad de la Información</t>
  </si>
  <si>
    <t>Avance en la implementación del Plan de Seguridad y Privacidad de la Información</t>
  </si>
  <si>
    <t>Durante el primer trimestre se ejecutaron las actividades programadas, logrando la definición y aprobación de la metodología y criterios para la gestión del riesgo digital institucional (Politica y Guia de riesgos), el diseño del Plan de concientización, formación y divulgación en Seguridad y Privacidad digital para la vigencia, y la actualización de la Matriz de Aplicabilidad del Modelo de Seguridad y Privacidad de la Información conforme al contexto institucional.</t>
  </si>
  <si>
    <t>https://agenciaateneaco.sharepoint.com/:f:/r/sites/SUBGERENCIADEPLANEACION/Documentos%20compartidos/Subgerencia%20de%20Planeaci%C3%B3n/2026/04.%20Plan%20de%20acci%C3%B3n/Seguimiento/Evidencias_I_trimestre_2026/SubTIC/D11?csf=1&amp;web=1&amp;e=tYZtzB
g1_de-guia_gestion_integral_riesgos_v4_0.pdf
po1_de-politica_integral_riesgos_atenea-v3.pdf
Matriz de Aplicabilidad ATENEA 2026
Cultura y Apropiación seguridad 2026</t>
  </si>
  <si>
    <t>Durante el segundo trimestre se avanzó en la actualización del procedimiento de gestión y notificación de incidentes de seguridad digital y del formato asociado, los cuales se encuentran cargados en el repositorio de Seguridad de la Información y en proceso de revisión por parte de la Subgerencia de Planeación. Asimismo, se realizó la identificación, análisis y evaluación de riesgos de seguridad y privacidad asociados a los activos de información de mayor criticidad, priorizando las dependencias de Subgerencia TIC, Subgerencia Administrativa, Control Disciplinario Interno y Gerencia de Estrategia. 
Así mismo, fue ejecutada la actividad de actualziaicón del Registro Nacional de Bases de Datos a cargo de SAIGC.
Se estima que la presentación del seguimiento a este plan se ejecute en el mes de julio durante el Comité Institucional de Gestióon y Desempeño programado</t>
  </si>
  <si>
    <t>Atenea - Informe Actualización RNBD 2026.pdf
2. REPORTE ACTUALIZACIÓN RNBD 2026.pdf
Plan_Análisis_Vulnerabilidades_2026.pdf
f1_p2_tic_formato_reporte_incidentes_procedimiento_v4.docx
P2_TIC Procedimiento Gestion de Incidentes de Seguridad de la Informacion 2026.docx
RE_ Solicitud editable P2_TIC Procedimiento de 
Riesgos_Seguridad_Administrativa_2026.xlsx
Riesgos_Seguridad_CID_2026.xlsx
Riesgos_Seguridad_Estrategia_2026.xlsx
Riesgos_Seguridad_TICS_2026.xlsx</t>
  </si>
  <si>
    <r>
      <rPr>
        <b/>
        <sz val="36"/>
        <color theme="2"/>
        <rFont val="Aptos Narrow"/>
        <family val="2"/>
        <scheme val="minor"/>
      </rPr>
      <t>PLAN DE ACCIÓN 2026 PROCESOS DE APOYO</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</si>
  <si>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Contractual</t>
  </si>
  <si>
    <t>4.09</t>
  </si>
  <si>
    <t xml:space="preserve">Desarrollar e implementar estrategias de Inteligencia Artificial en los procesos de la Gerencia Corporativa </t>
  </si>
  <si>
    <t xml:space="preserve">1.	Implementación de Estrategias IA: Proceso seguimiento proyecto inversión GGC: Monitoreo y Control
2.	Implementación de Estrategias IA (Procesos Contractual) Monitoreo y Control: Actas de Reuniones - Indicadores Financieros - IES Monitoreo
3.	Implementación de Estrategias IA (Procesos Contractual) Alertas y Seguimientos: Alertas de contratos. (En ejecución, terminados, en pólizas) - Seguimiento PAA 
4.	Proceso Atención al Ciudadano: Gestión a las PQRSD (tipificación y reparto)
5.	Implementación de Estrategias IA: Generación de Minutas con IA, contratos JE con IES.   </t>
  </si>
  <si>
    <t>Gerencia de Gestión Corporativa</t>
  </si>
  <si>
    <t>7. Fortalecimiento organizacional y simplificación de procesos</t>
  </si>
  <si>
    <t>Estrategias de Inteligencia Artificial en los procesos de la Gerencia Corporativa implementadas</t>
  </si>
  <si>
    <t>Sumatoria de estrategias de Inteligencia Artificial en los procesos de la Gerencia Corporativa implementadas</t>
  </si>
  <si>
    <t>Estrategias</t>
  </si>
  <si>
    <t>1.	Implementación de Estrategias IA: Proceso seguimiento proyecto inversión GGC: Monitoreo y Control
Planeado para iniciar en el segundo semestre del año
2.	Implementación de Estrategias IA (Procesos Contractual) Monitoreo y Control: Actas de Reuniones - Indicadores Financieros - IES Monitoreo
Planeado para iniciar en el segundo semestre del año
3.	Implementación de Estrategias IA (Procesos Contractual) Alertas y Seguimientos: Alertas de contratos. (En ejecución, terminados, en pólizas) - Seguimiento PAA 
Se implementó un sistema de extracción automatizada de datos contractuales desde la API de SECOP II, consolidando una base de 2.197 contratos (vigencias 2022–2026) que permite identificar el estado de los contratos en ejecución, terminados y en trámite de pólizas. Se realizó cruce sistemático entre el archivo de Seguimiento de Trámites y SECOP, identificando 19 contratos sin publicación en SECOP II y diagnosticando rezagos por dependencia (GCTI con 9 contratos faltantes). Paralelamente, se avanzó en el proyecto de mejora del proceso contractual con la caracterización detallada de procedimientos y formatos, la identificación de 84 variables viables de extracción directa desde la API de SECOP, y la construcción del diccionario de variables con su comparativo de alcance para el perfeccionamiento de la extracción automatizada. . Estado: en operación continua, con perfeccionamiento del alcance de variables SECOP en curso.
4.	Proceso Atención al Ciudadano: Gestión a las PQRSD (tipificación y reparto)
Se inició la aplicación de la metodología de mejora de procesos con transformación digital al proceso de Atención al Ciudadano, siguiendo el mismo enfoque implementado en el proceso contractual. En esta fase se ha avanzado en: (i) la caracterización del proceso de gestión de PQRSD, identificando los procedimientos actuales de tipificación y reparto; (ii) el levantamiento de las variables involucradas en el ciclo de atención, desde la recepción hasta la respuesta, incluyendo canales de atención, categorías de tipificación, subcategorías, dependencias responsables y tiempos de respuesta; y (iii) la identificación de brechas y oportunidades de mejora mediante el análisis comparativo de datos históricos (2023–2026), para lo cual se migró el seguimiento de Tableau a Power BI consolidando las fuentes de datos (Base de Canales y Base PQRSD Estructurada) y unificando las tablas de tipificación de 4 vigencias en Power Query para habilitar el análisis comparativo con filtros por mes y año. Este diagnóstico busca establecer en qué puntos del proceso la implementación de IA puede optimizar la tipificación automática de solicitudes y la asignación inteligente del reparto por dependencia, reduciendo tiempos de gestión y mejorando la trazabilidad. Estado: en fase de diagnóstico y levantamiento de brechas.
5.	Implementación de Estrategias IA: Generación de Minutas con IA, contratos JE con IES.
Planeado para iniciar en el segundo semestre del año</t>
  </si>
  <si>
    <t>https://agenciaateneaco.sharepoint.com/:u:/r/sites/SUBGERENCIADEPLANEACION/Documentos%20compartidos/Subgerencia%20de%20Planeaci%C3%B3n/2026/04.%20Plan%20de%20acci%C3%B3n/Seguimiento/Evidencias_I_trimestre_2026/Corporativa/4.09/Desarrollar%20e%20implementar%20estrategias%20IA/3.%20Procesos%20Contractual/I%20Trimestre/00_secop_atenea_pipeline-3.py?csf=1&amp;web=1&amp;e=uwshSZ
https://agenciaateneaco.sharepoint.com/:b:/r/sites/SUBGERENCIADEPLANEACION/Documentos%20compartidos/Subgerencia%20de%20Planeaci%C3%B3n/2026/04.%20Plan%20de%20acci%C3%B3n/Seguimiento/Evidencias_I_trimestre_2026/Corporativa/4.09/Desarrollar%20e%20implementar%20estrategias%20IA/3.%20Procesos%20Contractual/I%20Trimestre/Articulaci%C3%B3n%20TD%20Sesi%C3%B3n%202%20-%2020.03.26.pdf?csf=1&amp;web=1&amp;e=xnIPuY
https://agenciaateneaco.sharepoint.com/:w:/r/sites/SUBGERENCIADEPLANEACION/Documentos%20compartidos/Subgerencia%20de%20Planeaci%C3%B3n/2026/04.%20Plan%20de%20acci%C3%B3n/Seguimiento/Evidencias_I_trimestre_2026/Corporativa/4.09/Desarrollar%20e%20implementar%20estrategias%20IA/3.%20Procesos%20Contractual/I%20Trimestre/Propuesta_Indicadores_KPIs_ATENEA%20(1).docx?d=wd85500cf9edb4f93b1336c67e415278c&amp;csf=1&amp;web=1&amp;e=Lcsztu
https://agenciaateneaco.sharepoint.com/:x:/r/sites/SUBGERENCIADEPLANEACION/Documentos%20compartidos/Subgerencia%20de%20Planeaci%C3%B3n/2026/04.%20Plan%20de%20acci%C3%B3n/Seguimiento/Evidencias_I_trimestre_2026/Corporativa/4.09/Desarrollar%20e%20implementar%20estrategias%20IA/3.%20Procesos%20Contractual/I%20Trimestre/SECOP_ATENEA_TOTAL-10univ.xlsx?d=wab8e3bf151004f8e82acf3ecde2a5074&amp;csf=1&amp;web=1&amp;e=azNMW9
https://agenciaateneaco.sharepoint.com/:x:/r/sites/SUBGERENCIADEPLANEACION/Documentos%20compartidos/Subgerencia%20de%20Planeaci%C3%B3n/2026/04.%20Plan%20de%20acci%C3%B3n/Seguimiento/Evidencias_I_trimestre_2026/Corporativa/4.09/Desarrollar%20e%20implementar%20estrategias%20IA/4.%20Procesos%20Tipificaci%C3%B3n/I%20Trimestre/ABC%20por%20Competencias%20(2).xlsx?d=wc9da76fedbc14cc6ae1bbbf02eebb8ea&amp;csf=1&amp;web=1&amp;e=uBBaFZ
https://agenciaateneaco.sharepoint.com/:b:/r/sites/SUBGERENCIADEPLANEACION/Documentos%20compartidos/Subgerencia%20de%20Planeaci%C3%B3n/2026/04.%20Plan%20de%20acci%C3%B3n/Seguimiento/Evidencias_I_trimestre_2026/Corporativa/4.09/Desarrollar%20e%20implementar%20estrategias%20IA/4.%20Procesos%20Tipificaci%C3%B3n/I%20Trimestre/FLUJOGRAMA.pdf?csf=1&amp;web=1&amp;e=4nRwcf
https://agenciaateneaco.sharepoint.com/:b:/r/sites/SUBGERENCIADEPLANEACION/Documentos%20compartidos/Subgerencia%20de%20Planeaci%C3%B3n/2026/04.%20Plan%20de%20acci%C3%B3n/Seguimiento/Evidencias_I_trimestre_2026/Corporativa/4.09/Desarrollar%20e%20implementar%20estrategias%20IA/4.%20Procesos%20Tipificaci%C3%B3n/I%20Trimestre/p2_d-procedimiento-comunicaciones-oficiales.pdf?csf=1&amp;web=1&amp;e=KXRVE6</t>
  </si>
  <si>
    <t>1. Estrategias IA – Seguimiento proyecto inversión GGC; Monitoreo y Control. Planeado para iniciar en el segundo semestre del año.
2. Estrategias IA (Proceso Contractual) Monitoreo y Control – IES Monitoreo. Durante el trimestre se avanzó en la herramienta de monitoreo financiero de las IES. Se realizó el diagnóstico técnico de extracción sobre 200 archivos de 43 IES (obligaciones 19, 20 y 21), identificando que el 70% de los estados financieros es texto extraíble y el 29% requiere OCR, y la coexistencia de dos marcos contables (NIIF en privadas, CGN en públicas). Se estructuró la propuesta de monitoreo con la base de salud financiera y seis indicadores parametrizados, el mapeo de los siete indicadores entre balance y plantilla, y la plantilla de flujo de caja con autoconciliación. (+10%)
3. Estrategias IA (Proceso Contractual) Alertas y Seguimientos – Seguimiento PAA.Durante el trimestre se avanzó en el pipeline de extracción de la API de SECOP II y su articulación con Power BI. El pipeline consolidó los módulos de extracción SECOP, cruce con el PAA (base PAA 2026 v17) y merge PAA–contractual con reglas de emparejamiento, alimentando el Tablero de Gestión Contractual con alertas por estado de los contratos (en ejecución, terminados, en pólizas) y seguimiento a la ejecución del PAA. (+10%)
4.  Estrategias IA (Atención al Ciudadano) – Gestión a las PQRSD (tipificación y reparto). Actividad consolidada durante el semestre; se cierra la implementación de la metodología de mejora del proceso y se retira del seguimiento activo del hito. (20% acumulado, 10% del I Trimestre)
5. Estrategias IA – Generación de Minutas con IA, contratos IE con IES. Planeado para iniciar en el segundo semestre del año.</t>
  </si>
  <si>
    <t>https://agenciaateneaco.sharepoint.com/:f:/r/sites/SUBGERENCIADEPLANEACION/Documentos%20compartidos/Subgerencia%20de%20Planeaci%C3%B3n/2026/04.%20Plan%20de%20acci%C3%B3n/Seguimiento/Evidencias_II_trimestre_2026/Corporativa/4.09?csf=1&amp;web=1&amp;e=1NXufD</t>
  </si>
  <si>
    <t>Relacionamiento con la Ciudadanía</t>
  </si>
  <si>
    <t>4.11</t>
  </si>
  <si>
    <t>Fortalecer el Modelo de Relacionamiento de la Agencia a través de herramientas de seguimiento y control</t>
  </si>
  <si>
    <t xml:space="preserve">1.	Formular, implementar y realizar seguimiento al plan de Mejoramiento resultados INCIDE relacionado con la implementación del Modelo de Relacionamiento
2.	Identificar las causas de PQRSD y definir un plan de mejora que establezca acciones preventivas para reducir su radicación. </t>
  </si>
  <si>
    <t>7. Fortalecer la gestión institucional de la entidad</t>
  </si>
  <si>
    <t>Avance en el proceso de fortalecimiento del Modelo de Relacionamiento</t>
  </si>
  <si>
    <t>(Número de documentos elaborados/número total de documentos planificadas)*100</t>
  </si>
  <si>
    <t>1. Se formuló e implementó el Plan de Mejoramiento de resultados del índice INCIDE, junto con su respectivo seguimiento. Para ello, se elaboró y socializó la matriz de seguimiento con las dependencias responsables, quienes definieron las actividades a ejecutar para fortalecer el relacionamiento con la ciudadanía y dar cumplimiento a los objetivos establecidos.
2. Se identifica y se reporta la tipificación de las PQRSD, sugiriendo acciones de mejora preventiva a las dependencias responsables para mitigar su volumen.
3. Se fortaleció el canal de WhatsApp con la implementación del paso a agente para casos específicos, la creación de un tablero de control y el establecimiento de un procedimiento para la devolución de llamadas a las personas que solicitaron paso a agente fuera del horario laboral.</t>
  </si>
  <si>
    <t>https://agenciaateneaco.sharepoint.com/:x:/r/sites/SUBGERENCIADEPLANEACION/Documentos%20compartidos/Subgerencia%20de%20Planeaci%C3%B3n/2026/04.%20Plan%20de%20acci%C3%B3n/Seguimiento/Evidencias_I_trimestre_2026/Corporativa/4.11/Modelo%20de%20relacionamiemto/1.%20Mejora%20Incide/EVALUACI%C3%93N%20INCIDE%20PARA%20PROGRAMACI%C3%93N%202026%20ATENEA-%20(2).xlsx?d=w851be672da874610b059f7570928a9ef&amp;csf=1&amp;web=1&amp;e=FQLoX7
https://agenciaateneaco.sharepoint.com/:x:/r/sites/SUBGERENCIADEPLANEACION/Documentos%20compartidos/Subgerencia%20de%20Planeaci%C3%B3n/2026/04.%20Plan%20de%20acci%C3%B3n/Seguimiento/Evidencias_I_trimestre_2026/Corporativa/4.11/Modelo%20de%20relacionamiemto/1.%20Mejora%20Incide/Formato%20Plan%20de%20trabajo%202026%20PGSC%20VF%20(1).xlsx?d=wa46c6f968e194c23901a8efdfa1f8716&amp;csf=1&amp;web=1&amp;e=DjxyuL
https://agenciaateneaco.sharepoint.com/:b:/r/sites/SUBGERENCIADEPLANEACION/Documentos%20compartidos/Subgerencia%20de%20Planeaci%C3%B3n/2026/04.%20Plan%20de%20acci%C3%B3n/Seguimiento/Evidencias_I_trimestre_2026/Corporativa/4.11/Modelo%20de%20relacionamiemto/2.%20Mejora%20ra%C3%ADz%20PQR/Reporte%20pqr%20febreo.pdf?csf=1&amp;web=1&amp;e=SV7DWI
https://agenciaateneaco.sharepoint.com/:b:/r/sites/SUBGERENCIADEPLANEACION/Documentos%20compartidos/Subgerencia%20de%20Planeaci%C3%B3n/2026/04.%20Plan%20de%20acci%C3%B3n/Seguimiento/Evidencias_I_trimestre_2026/Corporativa/4.11/Modelo%20de%20relacionamiemto/2.%20Mejora%20ra%C3%ADz%20PQR/Reporte%20pqr%20marzo.pdf?csf=1&amp;web=1&amp;e=yYUbKj
https://agenciaateneaco.sharepoint.com/:b:/r/sites/SUBGERENCIADEPLANEACION/Documentos%20compartidos/Subgerencia%20de%20Planeaci%C3%B3n/2026/04.%20Plan%20de%20acci%C3%B3n/Seguimiento/Evidencias_I_trimestre_2026/Corporativa/4.11/Modelo%20de%20relacionamiemto/3.%20Hermes/HERMES%20(2).pdf?csf=1&amp;web=1&amp;e=FZland</t>
  </si>
  <si>
    <t>Se actualizó y realizó seguimiento al Plan de Mejoramiento de resultados del índice INCIDE, incorporando los cambios normativos derivados de la Política Pública Distrital de Servicio a la Ciudadanía, con un avance del 60 %.
Así mismo, se cumplió la actividad de identificación, análisis y seguimiento de las tipificaciones de las PQRSD, formulando recomendaciones preventivas a las dependencias responsables con base en la información del tablero de control del proceso de Relacionamiento con la Ciudadanía y a la alta dirección, quien autoriza mejoras al proceso para disminuir volumetría de PQR, con la propuesta.
Finalmente, se culminó el fortalecimiento del canal institucional de WhatsApp, mediante la implementación del paso a agente, el procedimiento para la devolución de llamadas fuera del horario de atención y el seguimiento a su operación, dejando el canal plenamente funcional, como soporte se entregan actas de entregables de los desarrollos desarrollados.</t>
  </si>
  <si>
    <t>https://agenciaateneaco.sharepoint.com/:f:/r/sites/SUBGERENCIADEPLANEACION/Documentos%20compartidos/Subgerencia%20de%20Planeaci%C3%B3n/2026/04.%20Plan%20de%20acci%C3%B3n/Seguimiento/Evidencias_II_trimestre_2026/Corporativa/4.11?csf=1&amp;web=1&amp;e=ZyPaPK</t>
  </si>
  <si>
    <t>Gestión Talento Humano</t>
  </si>
  <si>
    <t>4.13</t>
  </si>
  <si>
    <t>Adelantar actividades de implementación de la Política de la Gestión Estratégica de Talento Humano</t>
  </si>
  <si>
    <t>1. Academia Atenea: Funcionamiento de plataforma interactiva y desarrollo de cuatro (4) contenidos formativos del módulo de inducción para implementar el plan de capacitaciones con un enfoque tecnológico de conformidad con el Plan de Capacitación Vigente</t>
  </si>
  <si>
    <t>4.Talento Humano</t>
  </si>
  <si>
    <t>Plataforma interactiva operativa con contenidos formativos cargados</t>
  </si>
  <si>
    <t>(Número de contenidos formativos en funcionamiento/Número de contenidos formativos planificados)*100</t>
  </si>
  <si>
    <t>A corte de 31 de marzo de 2026, se cumplió con la etapa de planeación correspondiente al 17% de avance. Se estructuraron los módulos de inducción así:
Módulo I-Ordenadas para la Entidad:
Historia
Información Básica: Misión – Visión-Estructura organizacional
Principios
Mapa de Procesos
Módulo II-Sistemas de Gestión:
Seguridad y Salud en el Trabajo
Sistema de Gestión Ambiental
Módulo III-Código de Integridad Atenea:
Principios de integridad
Video
Módulo IV-Inclusión y diversidad
Estrategia Equipos Dinamizadores Aldas
Estrategia Sello Mujer y Derechos LGBTIQ</t>
  </si>
  <si>
    <t xml:space="preserve">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20Ruta%20de%20Aprendizaje%20%E2%80%93%20Gesti%C3%B3n%20Contractual.docx?d=w3d677ee140304ec3a9f14183b46fb2ca&amp;csf=1&amp;web=1&amp;e=f31MSf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20Ruta%20de%20Aprendizaje%20%E2%80%93%20Gesti%C3%B3n%20de%20la%20Integridad.docx?d=w32a8f10062554000b02b09233c9a5c8e&amp;csf=1&amp;web=1&amp;e=umjcW8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20Ruta%20de%20Aprendizaje%20%E2%80%93%20Gesti%C3%B3nDocumental.docx?d=wed357195831d4fa4ac4dbfeb2b0c268c&amp;csf=1&amp;web=1&amp;e=5GNXA8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Ruta%20de%20Aprendizaje%20%E2%80%93%20Innovaci%C3%B3n%20P%C3%BAblica.docx?d=w3c1f2680cd75457c9d4d093778ba2b7d&amp;csf=1&amp;web=1&amp;e=8y2DbK
https://agenciaateneaco.sharepoint.com/:w:/r/sites/SUBGERENCIADEPLANEACION/Documentos%20compartidos/Subgerencia%20de%20Planeaci%C3%B3n/2026/04.%20Plan%20de%20acci%C3%B3n/Seguimiento/Evidencias_I_trimestre_2026/Corporativa/4.13/Academia%20Atenea%20Plataforma/2.1%20Etapa%20planeaci%C3%B3n/1.%20Fichas%20Metodol%C3%B3gicas%20Transversales/%F0%9F%A7%A9Ruta%20de%20Aprendizaje%20%E2%80%93%20Red%20Mentores%20Atenea.docx?d=w9de82d3a3c534051a14de37ab443389c&amp;csf=1&amp;web=1&amp;e=iTzzXA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Bogot%C3%A1%20Cient%C3%ADfica.pptx?d=w5749342e16e741bebd8b1722e01e3b91&amp;csf=1&amp;web=1&amp;e=iyUQDj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203.pptx?d=wd96247b7c0134271ba76b16cdbf53dab&amp;csf=1&amp;web=1&amp;e=2e0W77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20A+P+C.pptx?d=w7baa583c0a4d4ebb91f987510ad82762&amp;csf=1&amp;web=1&amp;e=VMlu4h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20UTC.pptx?d=wadf2c35d67194d90bacc63fe1e6911a0&amp;csf=1&amp;web=1&amp;e=mCz0IG
https://agenciaateneaco.sharepoint.com/:p:/r/sites/SUBGERENCIADEPLANEACION/Documentos%20compartidos/Subgerencia%20de%20Planeaci%C3%B3n/2026/04.%20Plan%20de%20acci%C3%B3n/Seguimiento/Evidencias_I_trimestre_2026/Corporativa/4.13/Academia%20Atenea%20Plataforma/2.1%20Etapa%20planeaci%C3%B3n/2.%20Fichas%20Metodol%C3%B3gicas%20Metro%20Conocimiento/Ficha%20de%20aprendizaje%20Metro%20del%20conocimiento.pptx?d=w829fd15435c74ce2933d594b8e7d3359&amp;csf=1&amp;web=1&amp;e=lkNO4K
</t>
  </si>
  <si>
    <t>https://agenciaateneaco.sharepoint.com/:f:/r/sites/SUBGERENCIADEPLANEACION/Documentos%20compartidos/Subgerencia%20de%20Planeaci%C3%B3n/2026/04.%20Plan%20de%20acci%C3%B3n/Seguimiento/Evidencias_II_trimestre_2026/Corporativa/4.13?csf=1&amp;web=1&amp;e=dqNBs8</t>
  </si>
  <si>
    <t>Gestión Financiera</t>
  </si>
  <si>
    <t>4.17</t>
  </si>
  <si>
    <t>Fortalecer los procedimientos del proceso de Gestión Financiera y Tesoreria a través de la implementación de estrategias de seguimiento y control.</t>
  </si>
  <si>
    <t>1. Diseñar un (1) procedimiento de seguimiento al Plan Anual de Caja de la Agencia.
2. Aprobar, publicar e implementar el procedimiento diseñado.</t>
  </si>
  <si>
    <t>Procedimiento de formulación y seguimiento al Plan Anual de Caja aprobado y publicado</t>
  </si>
  <si>
    <t xml:space="preserve">De acuerdo con el cronograma establecido, esta actividad se estima iniciar a mediados del mes de abril de 2026 desarrollando  mesas de trabajo con la Subgerencia de Planeacion y definir si es procedimiento u otro instrumento. </t>
  </si>
  <si>
    <t>Actualmente, el procedimiento de programación del PAC se encuentra en etapa de ajuste, atendiendo las observaciones recibidas por la Subgerencia de Planeacion.</t>
  </si>
  <si>
    <t>https://agenciaateneaco.sharepoint.com/:f:/r/sites/SUBGERENCIADEPLANEACION/Documentos%20compartidos/Subgerencia%20de%20Planeaci%C3%B3n/2026/04.%20Plan%20de%20acci%C3%B3n/Seguimiento/Evidencias_II_trimestre_2026/Corporativa/4.17?csf=1&amp;web=1&amp;e=LzTiOx</t>
  </si>
  <si>
    <t>4.18</t>
  </si>
  <si>
    <t>Implementar estrategías de fortalecimiento del Fondo Cuenta de la Agencia Atenea</t>
  </si>
  <si>
    <t>1. Diseñar un (1) procedimient de elaboración de Fichas de depósitos del Fondo Cuenta.
2. Aprobar, publicar e implementar el procedimiento diseñado.</t>
  </si>
  <si>
    <t>Procedimiento de elaboración de fichas de depósitos del Fondo Cuenta aprobado y publicado</t>
  </si>
  <si>
    <t>Actualmente, el procedimiento y el formato de ficha de depósitos del Fondo Cuenta se encuentran en etapa de ajuste, atendiendo las observaciones emitidas por la Subgerencia Planeacion.</t>
  </si>
  <si>
    <t>https://agenciaateneaco.sharepoint.com/:f:/r/sites/SUBGERENCIADEPLANEACION/Documentos%20compartidos/Subgerencia%20de%20Planeaci%C3%B3n/2026/04.%20Plan%20de%20acci%C3%B3n/Seguimiento/Evidencias_II_trimestre_2026/Corporativa/4.18?csf=1&amp;web=1&amp;e=TvHfeg</t>
  </si>
  <si>
    <t>Gestión Documental y Archivo</t>
  </si>
  <si>
    <t>D1</t>
  </si>
  <si>
    <t>Aprobacion  de las Tablas de Retención Documental – TRD de la Agencia Atenea</t>
  </si>
  <si>
    <t>1. Realizar mínimo (4) mesas técnicas para la aprobación, levantamiento de información y actualización de la TDR</t>
  </si>
  <si>
    <t>11. Gestión documental</t>
  </si>
  <si>
    <t>1. Plan Institucional de Archivos ­PINAR</t>
  </si>
  <si>
    <t>Mesas técnicas realizadas para la aprobación, levantamiento de la información y actualizacion de las TRD</t>
  </si>
  <si>
    <t>(Mesas técnicas realizadas / Mesas técnicas programadas) × 100</t>
  </si>
  <si>
    <t>Trimestral</t>
  </si>
  <si>
    <t>En el marco del proceso de aprobación de la Tabla de Retención Documental, el Proceso de Gestión Documental y Archivo realizó el levantamiento de información para la conformación de las series, subseries y tipologías documentales de cada una de las dependencias y/o grupos de trabajo de la Agencia Atenea, junto con sus anexos correspondientes.
Asimismo, se llevaron a cabo 2 mesas técnicas con el Archivo de Bogotá, con el fin de verificar las subsanaciones y/o ajustes emitidos en el concepto técnico bajo radicado 1-2025-35308 del 22 de diciembre de 2025. Este proceso de subsanación finalizó con la radicación del Instrumento Archivístico bajo el radicado 1-2026-10146 del 13 de marzo de 2026.</t>
  </si>
  <si>
    <t xml:space="preserve">https://agenciaateneaco.sharepoint.com/:b:/r/sites/SUBGERENCIADEPLANEACION/Documentos%20compartidos/Subgerencia%20de%20Planeaci%C3%B3n/2026/04.%20Plan%20de%20acci%C3%B3n/Seguimiento/Evidencias_I_trimestre_2026/Corporativa/D1/Mesas%20(4)%20TRD/Asistencia-Enero06.pdf?csf=1&amp;web=1&amp;e=eULPuq
https://agenciaateneaco.sharepoint.com/:b:/r/sites/SUBGERENCIADEPLANEACION/Documentos%20compartidos/Subgerencia%20de%20Planeaci%C3%B3n/2026/04.%20Plan%20de%20acci%C3%B3n/Seguimiento/Evidencias_I_trimestre_2026/Corporativa/D1/Mesas%20(4)%20TRD/Asistencia-Marzo05.pdf?csf=1&amp;web=1&amp;e=raAZfQ
https://agenciaateneaco.sharepoint.com/:b:/r/sites/SUBGERENCIADEPLANEACION/Documentos%20compartidos/Subgerencia%20de%20Planeaci%C3%B3n/2026/04.%20Plan%20de%20acci%C3%B3n/Seguimiento/Evidencias_I_trimestre_2026/Corporativa/D1/Mesas%20(4)%20TRD/EnvioInformeTecnico-MesaTecnicaEnero06.pdf?csf=1&amp;web=1&amp;e=4EDjlc
https://agenciaateneaco.sharepoint.com/:b:/r/sites/SUBGERENCIADEPLANEACION/Documentos%20compartidos/Subgerencia%20de%20Planeaci%C3%B3n/2026/04.%20Plan%20de%20acci%C3%B3n/Seguimiento/Evidencias_I_trimestre_2026/Corporativa/D1/Mesas%20(4)%20TRD/InformeTecnicoEvaluacionTRD.pdf?csf=1&amp;web=1&amp;e=xZJEKP
https://agenciaateneaco.sharepoint.com/:b:/r/sites/SUBGERENCIADEPLANEACION/Documentos%20compartidos/Subgerencia%20de%20Planeaci%C3%B3n/2026/04.%20Plan%20de%20acci%C3%B3n/Seguimiento/Evidencias_I_trimestre_2026/Corporativa/D1/Mesas%20(4)%20TRD/MesaTecnica-Enero06.pdf?csf=1&amp;web=1&amp;e=SwmU8g
https://agenciaateneaco.sharepoint.com/:b:/r/sites/SUBGERENCIADEPLANEACION/Documentos%20compartidos/Subgerencia%20de%20Planeaci%C3%B3n/2026/04.%20Plan%20de%20acci%C3%B3n/Seguimiento/Evidencias_I_trimestre_2026/Corporativa/D1/Mesas%20(4)%20TRD/MesaTecnica-Marzo05.pdf?csf=1&amp;web=1&amp;e=3zSwL4
https://agenciaateneaco.sharepoint.com/:b:/r/sites/SUBGERENCIADEPLANEACION/Documentos%20compartidos/Subgerencia%20de%20Planeaci%C3%B3n/2026/04.%20Plan%20de%20acci%C3%B3n/Seguimiento/Evidencias_I_trimestre_2026/Corporativa/D1/Mesas%20(4)%20TRD/ProgramacionMT-Marzo05.pdf?csf=1&amp;web=1&amp;e=dYb1wu
https://agenciaateneaco.sharepoint.com/:b:/r/sites/SUBGERENCIADEPLANEACION/Documentos%20compartidos/Subgerencia%20de%20Planeaci%C3%B3n/2026/04.%20Plan%20de%20acci%C3%B3n/Seguimiento/Evidencias_I_trimestre_2026/Corporativa/D1/Mesas%20(4)%20TRD/RadicadoTRD%201-2026-10146.pdf?csf=1&amp;web=1&amp;e=V0gOMB
</t>
  </si>
  <si>
    <t>En la primera mesa técnica, realizada el 9 de septiembre de 2025, se socializó el informe técnico del Consejo Distrital de Archivos relacionado con la Tabla de Retención Documental (TRD) de la Agencia Distrital para la Educación Superior, la Ciencia y la Tecnología - ATENEA. Durante esta sesión se revisaron los aspectos normativos, jurídicos, técnicos y archivísticos, haciendo énfasis en la necesidad de ajustar la TRD conforme a lo establecido en el Acuerdo AGN 001 de 2024.
Posteriormente, en la reunión del 14 de octubre de 2025, se presentaron de manera formal las subsanaciones y aclaraciones requeridas para atender las observaciones consignadas en el informe técnico de evaluación de la TRD. De igual forma, mediante el oficio No. 2-2025-35377, radicado el 9 de octubre de 2025, la Agencia ATENEA solicitó una ampliación del plazo por treinta (30) días hábiles para la radicación del instrumento ajustado, en concordancia con lo dispuesto en el Parágrafo 2 del Artículo 5.1.2.5 del Acuerdo 001 de 2024.
En este contexto, las subsanaciones fueron presentadas y aprobadas por el Comité de Gestión y Desempeño el 27 de octubre de 2025, y la TRD debidamente ajustada fue radicada ante el Archivo de Bogotá el 18 de noviembre de 2025, bajo el radicado No. 1-2025-45744.
Como resultado de esta última radicación, el 22 de diciembre de 2025 se recibió un nuevo informe técnico de evaluación de la TRD, identificado con el radicado No. 1-2025-35308. En atención a este informe, se llevaron a cabo dos mesas técnicas con el Archivo de Bogotá, los días 6 de enero y 5 de marzo de 2026, en las cuales se presentaron las correspondientes subsanaciones y ajustes al instrumento archivístico.
Finalmente, mediante el radicado No. 1-2026-10149 del 13 de marzo de 2026, la Agencia ATENEA remitió las subsanaciones y ajustes definitivos de la TRD conforme al último informe técnico recibido.
Posteriormente, el 12 de junio de 2026, la Agencia ATENEA recibió por parte del Archivo de Bogotá el radicado No. 1-2026-12740, mediante el cual se remiten nuevas observaciones derivadas de la revisión de las subsanaciones presentadas a la Tabla de Retención Documental (TRD), con el fin de que la entidad efectuara los ajustes correspondientes. En atención a dicho pronunciamiento y con el propósito de garantizar una adecuada revisión de las observaciones formuladas y de los ajustes realizados al instrumento archivístico, la Agencia solicitó la realización de una mesa técnica mediante el oficio No. 2-2026-20276, radicado el 19 de junio de 2026. Como resultado de esta solicitud, el Archivo de Bogotá, mediante el oficio No. 1-2026-14473, confirmó la programación de la mesa técnica para el 9 de julio de 2026, espacio en el cual se revisarán de manera conjunta las observaciones emitidas y los ajustes efectuados por la entidad, con el propósito de avanzar en el proceso de evaluación y convalidación de la Tabla de Retención Documental.</t>
  </si>
  <si>
    <t>https://agenciaateneaco.sharepoint.com/:f:/r/sites/SUBGERENCIADEPLANEACION/Documentos%20compartidos/Subgerencia%20de%20Planeaci%C3%B3n/2026/04.%20Plan%20de%20acci%C3%B3n/Seguimiento/Evidencias_II_trimestre_2026/Corporativa/D1?csf=1&amp;web=1&amp;e=7UAbtl</t>
  </si>
  <si>
    <t>D2</t>
  </si>
  <si>
    <t xml:space="preserve">Cumplimiento en la actualización y reporte de estado de las vacantes la planta en el SIDEAP. </t>
  </si>
  <si>
    <t xml:space="preserve">Realizar doce (11) reportes con oportunidad y calidad en el SIDEAP relacionado con el estado actual de la planta. </t>
  </si>
  <si>
    <t>2. Plan Anual de Vacantes</t>
  </si>
  <si>
    <t xml:space="preserve">(Número de reportes realizados en el SIMO/ Número total de reportes programados) *100 </t>
  </si>
  <si>
    <t>A corte 6 de abril se realizaron 2 reportes del estado de las vacantes en el SIDEAP. El tercer reporte tiene como fecha de corte el 9 de abril, esto teniendo en cuenta las fechas definidas por  el DASCD. 
Se adjuntan los tres (3) reportes mencionados.</t>
  </si>
  <si>
    <t>https://agenciaateneaco.sharepoint.com/:b:/r/sites/SUBGERENCIADEPLANEACION/Documentos%20compartidos/Subgerencia%20de%20Planeaci%C3%B3n/2026/04.%20Plan%20de%20acci%C3%B3n/Seguimiento/Evidencias_I_trimestre_2026/Corporativa/D2/Reportes%20SIDEAP/Enero.pdf?csf=1&amp;web=1&amp;e=hY6IfE
https://agenciaateneaco.sharepoint.com/:b:/r/sites/SUBGERENCIADEPLANEACION/Documentos%20compartidos/Subgerencia%20de%20Planeaci%C3%B3n/2026/04.%20Plan%20de%20acci%C3%B3n/Seguimiento/Evidencias_I_trimestre_2026/Corporativa/D2/Reportes%20SIDEAP/Febrero.pdf?csf=1&amp;web=1&amp;e=ttx3Qc</t>
  </si>
  <si>
    <t>A corte 30 de junio se realizaron 5 reportes de las novedades de situaciones administrativas en la plataforma SIDEAP, cumpliendo con los plazos establecidos por el DASC. Se adjuntan los 5 certificados de cumplimiento.</t>
  </si>
  <si>
    <t>https://agenciaateneaco.sharepoint.com/sites/SUBGERENCIADEPLANEACION/Documentos%20compartidos/Forms/AllItems.aspx?id=%2Fsites%2FSUBGERENCIADEPLANEACION%2FDocumentos%20compartidos%2FSubgerencia%20de%20Planeaci%C3%B3n%2F2026%2F04%2E%20Plan%20de%20acci%C3%B3n%2FSeguimiento%2FEvidencias%5FII%5Ftrimestre%5F2026%2FCorporativa%2FD2&amp;sortField=LinkFilename&amp;isAscending=true&amp;viewid=7ab8dd71%2De9a6%2D4b6a%2D8a3f%2D50713d239d06&amp;p=true&amp;ga=1</t>
  </si>
  <si>
    <t>D3</t>
  </si>
  <si>
    <t>Cumplir el Plan de previsión de Recursos Humanos elaborado para la vigencia 2026</t>
  </si>
  <si>
    <t xml:space="preserve">Cumplimiento mínimo de quince (10) actividades definidas en el plan de trabajo de previsión de recursos humanos para la vigencia 2026. </t>
  </si>
  <si>
    <t>3. Plan de Previsión de Recursos Humanos</t>
  </si>
  <si>
    <t>Nivel de cumplimiento del Plan de Previsión de Recursos Humanos</t>
  </si>
  <si>
    <t>Se adelantaron actividades asociadas a:
1. Proyeccion de escenarios planta escalonada con costos requerido por el Director General
2. Presentaciones de propuesta al Director General la cual fue aprobada.
3. De acuerdo con lo anterior se viene adelantando en la actualización y ajuste del documento técnico de rediseño asi como la matriz de cargas laborales de conformidad con la nueva propuesta escalonada.</t>
  </si>
  <si>
    <t>https://agenciaateneaco.sharepoint.com/:w:/r/sites/SUBGERENCIADEPLANEACION/Documentos%20compartidos/Subgerencia%20de%20Planeaci%C3%B3n/2026/04.%20Plan%20de%20acci%C3%B3n/Seguimiento/Evidencias_I_trimestre_2026/Corporativa/D3/Plan%20de%20Previsi%C3%B3n/1-DOCU~1.DOC?d=waa7deb444a5f4077938d85857d7e3ee4&amp;csf=1&amp;web=1&amp;e=fOIUfr
https://agenciaateneaco.sharepoint.com/:p:/r/sites/SUBGERENCIADEPLANEACION/Documentos%20compartidos/Subgerencia%20de%20Planeaci%C3%B3n/2026/04.%20Plan%20de%20acci%C3%B3n/Seguimiento/Evidencias_I_trimestre_2026/Corporativa/D3/Plan%20de%20Previsi%C3%B3n/20022026%20Comit%C3%A9%20Atenea.pptx?d=w59e842f1df964580b6b6b03c10a68a90&amp;csf=1&amp;web=1&amp;e=vyGlgp
https://agenciaateneaco.sharepoint.com/:x:/r/sites/SUBGERENCIADEPLANEACION/Documentos%20compartidos/Subgerencia%20de%20Planeaci%C3%B3n/2026/04.%20Plan%20de%20acci%C3%B3n/Seguimiento/Evidencias_I_trimestre_2026/Corporativa/D3/Plan%20de%20Previsi%C3%B3n/2-ANLI~1.XLS?d=w4a18d2f3f84f4ac68bf0ef90c7eaa571&amp;csf=1&amp;web=1&amp;e=ayNBQk</t>
  </si>
  <si>
    <t>https://agenciaateneaco.sharepoint.com/sites/SUBGERENCIADEPLANEACION/Documentos%20compartidos/Forms/AllItems.aspx?id=%2Fsites%2FSUBGERENCIADEPLANEACION%2FDocumentos%20compartidos%2FSubgerencia%20de%20Planeaci%C3%B3n%2F2026%2F04%2E%20Plan%20de%20acci%C3%B3n%2FSeguimiento%2FEvidencias%5FII%5Ftrimestre%5F2026%2FCorporativa%2FD3&amp;viewid=7ab8dd71%2De9a6%2D4b6a%2D8a3f%2D50713d239d06&amp;p=true&amp;ga=1</t>
  </si>
  <si>
    <t>D4</t>
  </si>
  <si>
    <t>Cumplir el Plan Estratégico de Talento Humano elaborado para la vigencia 2026</t>
  </si>
  <si>
    <t xml:space="preserve">Cumplimiento de mínimo siete (7)  metas establecidas en los planes que conforman el Plan Estratégico de Talento Humano: Plan Institucional de Capacitación, Plan Anual de Vacantes, Plan de Previsión de Recursos Humanos, Plan de Bienestar Social e Incentivos, Plan de SST </t>
  </si>
  <si>
    <t>4. Plan Estratégico de Talento Humano</t>
  </si>
  <si>
    <t>Nivel de cumplimiento del Plan Estratégico de TH</t>
  </si>
  <si>
    <t>(No. total, de metas cumplidas en los planes que conforman el Plan Estratégico de Talento Humano/ No. total, de metas establecidas en los planes que conforman el Plan Estratégico de Talento Humano) * 100</t>
  </si>
  <si>
    <t>Para el primer trimestre de 2026 se avanzó en el cumplimiento de las actividades dispuestas en las metas relacionadas en los planes estratégicos de talento humano.
1. Plan de Previsión: Se adelantaron 3 actividades del plan de rediseño institucional.
2. Plan de Bienestar: Se adelantaron 5 actividades de bienestar.
3. Plan de Capacitación: Se adelantaron 7 actividades de capacitación.
4. Plan de SST: Se adelantaron 13 actividades de seguridad y salud en en el trabajo.
Se requiere la modificación de la meta, teniendo en cuenta que el total de metas tienen fecha máxima de cumplimiento el 31 de dicimebre de 2026</t>
  </si>
  <si>
    <t>https://agenciaateneaco.sharepoint.com/:b:/r/sites/SUBGERENCIADEPLANEACION/Documentos%20compartidos/Subgerencia%20de%20Planeaci%C3%B3n/2026/04.%20Plan%20de%20acci%C3%B3n/Seguimiento/Evidencias_I_trimestre_2026/Corporativa/D4/Metas%20Plan%20Estrategico%20TH/10.%20Plan%20de%20Bienestar/Pl2_th-Planbienestarlaboral-e-Incentivos-institucionales-v3_0.pdf?csf=1&amp;web=1&amp;e=Piv41S
https://agenciaateneaco.sharepoint.com/:x:/r/sites/SUBGERENCIADEPLANEACION/Documentos%20compartidos/Subgerencia%20de%20Planeaci%C3%B3n/2026/04.%20Plan%20de%20acci%C3%B3n/Seguimiento/Evidencias_I_trimestre_2026/Corporativa/D4/Metas%20Plan%20Estrategico%20TH/10.%20Plan%20de%20Bienestar/PlanTrabajoBienestar_ContratoAtenea-412-2026.xlsx?d=w72d6494ecc7e4cbc814d6b6904f375be&amp;csf=1&amp;web=1&amp;e=1WUOeN
https://agenciaateneaco.sharepoint.com/:b:/r/sites/SUBGERENCIADEPLANEACION/Documentos%20compartidos/Subgerencia%20de%20Planeaci%C3%B3n/2026/04.%20Plan%20de%20acci%C3%B3n/Seguimiento/Evidencias_I_trimestre_2026/Corporativa/D4/Metas%20Plan%20Estrategico%20TH/11.%20Plan%20de%20SGSST/11008_86108_PASST_31032026174253_0.pdf?csf=1&amp;web=1&amp;e=d2zvBZ
https://agenciaateneaco.sharepoint.com/:x:/r/sites/SUBGERENCIADEPLANEACION/Documentos%20compartidos/Subgerencia%20de%20Planeaci%C3%B3n/2026/04.%20Plan%20de%20acci%C3%B3n/Seguimiento/Evidencias_I_trimestre_2026/Corporativa/D4/Metas%20Plan%20Estrategico%20TH/11.%20Plan%20de%20SGSST/EstandaresMinimos-ArlPositiva.xlsx?d=w04f2dca5069a4a9983e71b5aa64044e7&amp;csf=1&amp;web=1&amp;e=I6SALk
https://agenciaateneaco.sharepoint.com/:b:/r/sites/SUBGERENCIADEPLANEACION/Documentos%20compartidos/Subgerencia%20de%20Planeaci%C3%B3n/2026/04.%20Plan%20de%20acci%C3%B3n/Seguimiento/Evidencias_I_trimestre_2026/Corporativa/D4/Metas%20Plan%20Estrategico%20TH/11.%20Plan%20de%20SGSST/Pl3_th-Plan%20SST-v3_0.pdf?csf=1&amp;web=1&amp;e=c0SUSV
https://agenciaateneaco.sharepoint.com/:x:/r/sites/SUBGERENCIADEPLANEACION/Documentos%20compartidos/Subgerencia%20de%20Planeaci%C3%B3n/2026/04.%20Plan%20de%20acci%C3%B3n/Seguimiento/Evidencias_I_trimestre_2026/Corporativa/D4/Metas%20Plan%20Estrategico%20TH/11.%20Plan%20de%20SGSST/Plan%20Trabajo%20Anual_SGSST2026.xlsx?d=wb0c718eeb8624ea393a0d9adea57a2ba&amp;csf=1&amp;web=1&amp;e=X90A7K
https://agenciaateneaco.sharepoint.com/:x:/r/sites/SUBGERENCIADEPLANEACION/Documentos%20compartidos/Subgerencia%20de%20Planeaci%C3%B3n/2026/04.%20Plan%20de%20acci%C3%B3n/Seguimiento/Evidencias_I_trimestre_2026/Corporativa/D4/Metas%20Plan%20Estrategico%20TH/11.%20Plan%20de%20SGSST/Plan%20Trabajo%20Arl%20Positiva%202026.xlsx?d=w22aaaeb053a74df7bddb05dd2d379bed&amp;csf=1&amp;web=1&amp;e=Nf09dU
https://agenciaateneaco.sharepoint.com/:w:/r/sites/SUBGERENCIADEPLANEACION/Documentos%20compartidos/Subgerencia%20de%20Planeaci%C3%B3n/2026/04.%20Plan%20de%20acci%C3%B3n/Seguimiento/Evidencias_I_trimestre_2026/Corporativa/D4/Metas%20Plan%20Estrategico%20TH/7.%20Plan%20de%20Previsi%C3%B3n/1-DOCU~1.DOC?d=wa1add844af9f4f8cac5fe41260cf43e6&amp;csf=1&amp;web=1&amp;e=YK8cmO
https://agenciaateneaco.sharepoint.com/:p:/r/sites/SUBGERENCIADEPLANEACION/Documentos%20compartidos/Subgerencia%20de%20Planeaci%C3%B3n/2026/04.%20Plan%20de%20acci%C3%B3n/Seguimiento/Evidencias_I_trimestre_2026/Corporativa/D4/Metas%20Plan%20Estrategico%20TH/7.%20Plan%20de%20Previsi%C3%B3n/20022026%20Comit%C3%A9%20Atenea.pptx?d=wf1537e52f11e465994ebae66fee58096&amp;csf=1&amp;web=1&amp;e=bJgWuN
https://agenciaateneaco.sharepoint.com/:x:/r/sites/SUBGERENCIADEPLANEACION/Documentos%20compartidos/Subgerencia%20de%20Planeaci%C3%B3n/2026/04.%20Plan%20de%20acci%C3%B3n/Seguimiento/Evidencias_I_trimestre_2026/Corporativa/D4/Metas%20Plan%20Estrategico%20TH/7.%20Plan%20de%20Previsi%C3%B3n/2-ANLI~1.XLS?d=wed589889d6f34a1787c06462e80749a8&amp;csf=1&amp;web=1&amp;e=KgjS5r
https://agenciaateneaco.sharepoint.com/:b:/r/sites/SUBGERENCIADEPLANEACION/Documentos%20compartidos/Subgerencia%20de%20Planeaci%C3%B3n/2026/04.%20Plan%20de%20acci%C3%B3n/Seguimiento/Evidencias_I_trimestre_2026/Corporativa/D4/Metas%20Plan%20Estrategico%20TH/9.%20Plan%20de%20Capacitaci%C3%B3n/1.%20MemoriasIntroducci%C3%B3nMentor%C3%ADa-19022026.pdf?csf=1&amp;web=1&amp;e=2tZ8jQ
https://agenciaateneaco.sharepoint.com/:b:/r/sites/SUBGERENCIADEPLANEACION/Documentos%20compartidos/Subgerencia%20de%20Planeaci%C3%B3n/2026/04.%20Plan%20de%20acci%C3%B3n/Seguimiento/Evidencias_I_trimestre_2026/Corporativa/D4/Metas%20Plan%20Estrategico%20TH/9.%20Plan%20de%20Capacitaci%C3%B3n/2.%20MemoriasCapac-ProcesoSancionatorio_26022026.pdf?csf=1&amp;web=1&amp;e=AMGU9X
https://agenciaateneaco.sharepoint.com/:b:/r/sites/SUBGERENCIADEPLANEACION/Documentos%20compartidos/Subgerencia%20de%20Planeaci%C3%B3n/2026/04.%20Plan%20de%20acci%C3%B3n/Seguimiento/Evidencias_I_trimestre_2026/Corporativa/D4/Metas%20Plan%20Estrategico%20TH/9.%20Plan%20de%20Capacitaci%C3%B3n/3.%20MemoriasNormaActiva.pdf?csf=1&amp;web=1&amp;e=E2IkEw
https://agenciaateneaco.sharepoint.com/:b:/r/sites/SUBGERENCIADEPLANEACION/Documentos%20compartidos/Subgerencia%20de%20Planeaci%C3%B3n/2026/04.%20Plan%20de%20acci%C3%B3n/Seguimiento/Evidencias_I_trimestre_2026/Corporativa/D4/Metas%20Plan%20Estrategico%20TH/9.%20Plan%20de%20Capacitaci%C3%B3n/4.%20Memorias-MipgSinEnredos_26022026.pdf?csf=1&amp;web=1&amp;e=ttQi6n
https://agenciaateneaco.sharepoint.com/:b:/r/sites/SUBGERENCIADEPLANEACION/Documentos%20compartidos/Subgerencia%20de%20Planeaci%C3%B3n/2026/04.%20Plan%20de%20acci%C3%B3n/Seguimiento/Evidencias_I_trimestre_2026/Corporativa/D4/Metas%20Plan%20Estrategico%20TH/9.%20Plan%20de%20Capacitaci%C3%B3n/5.%20MemoriasCierreMesEquidad-Jueves26marzo.pdf?csf=1&amp;web=1&amp;e=dwAv6M
https://agenciaateneaco.sharepoint.com/:b:/r/sites/SUBGERENCIADEPLANEACION/Documentos%20compartidos/Subgerencia%20de%20Planeaci%C3%B3n/2026/04.%20Plan%20de%20acci%C3%B3n/Seguimiento/Evidencias_I_trimestre_2026/Corporativa/D4/Metas%20Plan%20Estrategico%20TH/9.%20Plan%20de%20Capacitaci%C3%B3n/6.%20MemoriasPeligroRiesgo-CapaSGSST-24022026.pdf?csf=1&amp;web=1&amp;e=oHtdDX
https://agenciaateneaco.sharepoint.com/:b:/r/sites/SUBGERENCIADEPLANEACION/Documentos%20compartidos/Subgerencia%20de%20Planeaci%C3%B3n/2026/04.%20Plan%20de%20acci%C3%B3n/Seguimiento/Evidencias_I_trimestre_2026/Corporativa/D4/Metas%20Plan%20Estrategico%20TH/9.%20Plan%20de%20Capacitaci%C3%B3n/7.%20AteneaAcogeTalentos-InduccionNuevosContratistas_24032026.pdf?csf=1&amp;web=1&amp;e=slAJPc
https://agenciaateneaco.sharepoint.com/:x:/r/sites/SUBGERENCIADEPLANEACION/Documentos%20compartidos/Subgerencia%20de%20Planeaci%C3%B3n/2026/04.%20Plan%20de%20acci%C3%B3n/Seguimiento/Evidencias_I_trimestre_2026/Corporativa/D4/Metas%20Plan%20Estrategico%20TH/9.%20Plan%20de%20Capacitaci%C3%B3n/Malla%20Curricular%202026%20-%20Reporte%20I%20Trimestre.xlsx?d=w00b9bf87ce48412598b753983035e233&amp;csf=1&amp;web=1&amp;e=k0EwWd
https://agenciaateneaco.sharepoint.com/:b:/r/sites/SUBGERENCIADEPLANEACION/Documentos%20compartidos/Subgerencia%20de%20Planeaci%C3%B3n/2026/04.%20Plan%20de%20acci%C3%B3n/Seguimiento/Evidencias_I_trimestre_2026/Corporativa/D4/Metas%20Plan%20Estrategico%20TH/9.%20Plan%20de%20Capacitaci%C3%B3n/pl1_th-plan-institucional-de-capacitacion-v3_0.pdf?csf=1&amp;web=1&amp;e=7vo1zV</t>
  </si>
  <si>
    <t xml:space="preserve">
Para el segundo trimestre se dió cumplimiento a las actividades dispuestas para este periodo 5 de las 7 metas establecidas en los planes que conforman el PETH, logrando un cumplimiento del 57%.
Plan de Capacitación: Se ejecutaron 15 actividades de capacitación
Plan de Bienestar: Se ejecutaron 5 actividades
Plan de Vacantes: Se realizaron 5 reportes en SIDEAP
Plan de SST: Se ejecutaron 6 actividades</t>
  </si>
  <si>
    <t>https://agenciaateneaco-my.sharepoint.com/:f:/r/personal/lpuerta_agenciaatenea_gov_co/Documents/Gerencia%20de%20Gesti%C3%B3n%20Corporativa/Plan%20de%20Acci%C3%B3n%20Gerencia%20Corporativa/Plan%20de%20Acci%C3%B3n_Hitos_2026/Reporte_Plan_de_Acci%C3%B3n_Institucional_2026/8.%20Metas%20Plan%20Estrategico%20TH?csf=1&amp;web=1&amp;e=nao6S4</t>
  </si>
  <si>
    <t>D5</t>
  </si>
  <si>
    <t>Cumplimiento de la malla curricular 2026</t>
  </si>
  <si>
    <t xml:space="preserve">1. Ejecutar mínimo veinte (20) capacitaciones incluídas en el plan de capacitación 2026. </t>
  </si>
  <si>
    <t>5. Plan Institucional de Capacitación</t>
  </si>
  <si>
    <t>Capacitaciones definidas y programadas por las dependencias de la Agencia desarrolladas</t>
  </si>
  <si>
    <t>Se han realizado 7 de  4 capacitaciones estimadas en el trimestre, sobre un total de 20 actividades programadas en la vigencia 2026, así:
Estrategia Formador de Formadores:
1. Eje seis (06) - habilidades y competencias - Ruta 1 - Red de Mentores. Capacitación introductoria a formadores. 19/02/2026
2. Eje seis (06) - habilidades y competencias - Ruta 2- Gestión Contractual. Capacitación en proceso sancionatorio. 26/02/2026
3. Eje Cinco (05) - probidad, ética e identidad de lo público. - Ruta 3 - Integridad y Ética Pública- Curso Norma Activa (Moodle Atenea). Primer trimestre de cada vigencia.
4. Eje Cuatro (04) - transformación cultura y cibercultura.Ruta 4 -Innovación y cibercultura. Capacitación en MIPG sin enredos para todos. 26/02/2026.
5.  Eje Tres (03) - Mujeres, inclusión y diversidad. Ruta 5 - Equidad, inclusión y diversidad. Capacitación en mes de la equidad de género. 26/03/2026
6. Eje Dos (02) - territorio, vida y ambiente. Ruta 6 - Seguridad y Salud en el Trabajo. Capacitación en identificación, prevención y control de peligros y riesgos en la Agencia. 24/02/2026
7.  Eje Dos (02) - territorio, vida y ambiente. Ruta 6 - Seguridad y Salud en el Trabajo. Inducción en prevención de riesgos laborales para contratistas nuevos.10/03/2026</t>
  </si>
  <si>
    <t xml:space="preserve">https://agenciaateneaco.sharepoint.com/:b:/r/sites/SUBGERENCIADEPLANEACION/Documentos%20compartidos/Subgerencia%20de%20Planeaci%C3%B3n/2026/04.%20Plan%20de%20acci%C3%B3n/Seguimiento/Evidencias_I_trimestre_2026/Corporativa/D5/Plan%20de%20Capacitaci%C3%B3n/1.%20MemoriasIntroducci%C3%B3nMentor%C3%ADa-19022026.pdf?csf=1&amp;web=1&amp;e=P71STq
https://agenciaateneaco.sharepoint.com/:b:/r/sites/SUBGERENCIADEPLANEACION/Documentos%20compartidos/Subgerencia%20de%20Planeaci%C3%B3n/2026/04.%20Plan%20de%20acci%C3%B3n/Seguimiento/Evidencias_I_trimestre_2026/Corporativa/D5/Plan%20de%20Capacitaci%C3%B3n/2.%20MemoriasCapac-ProcesoSancionatorio_26022026.pdf?csf=1&amp;web=1&amp;e=R71g0R
https://agenciaateneaco.sharepoint.com/:b:/r/sites/SUBGERENCIADEPLANEACION/Documentos%20compartidos/Subgerencia%20de%20Planeaci%C3%B3n/2026/04.%20Plan%20de%20acci%C3%B3n/Seguimiento/Evidencias_I_trimestre_2026/Corporativa/D5/Plan%20de%20Capacitaci%C3%B3n/3.%20MemoriasNormaActiva.pdf?csf=1&amp;web=1&amp;e=mc3wHc
https://agenciaateneaco.sharepoint.com/:b:/r/sites/SUBGERENCIADEPLANEACION/Documentos%20compartidos/Subgerencia%20de%20Planeaci%C3%B3n/2026/04.%20Plan%20de%20acci%C3%B3n/Seguimiento/Evidencias_I_trimestre_2026/Corporativa/D5/Plan%20de%20Capacitaci%C3%B3n/4.%20Memorias-MipgSinEnredos_26022026.pdf?csf=1&amp;web=1&amp;e=arL1Gb
https://agenciaateneaco.sharepoint.com/:b:/r/sites/SUBGERENCIADEPLANEACION/Documentos%20compartidos/Subgerencia%20de%20Planeaci%C3%B3n/2026/04.%20Plan%20de%20acci%C3%B3n/Seguimiento/Evidencias_I_trimestre_2026/Corporativa/D5/Plan%20de%20Capacitaci%C3%B3n/5.%20MemoriasCierreMesEquidad-Jueves26marzo.pdf?csf=1&amp;web=1&amp;e=FBh3WU
https://agenciaateneaco.sharepoint.com/:b:/r/sites/SUBGERENCIADEPLANEACION/Documentos%20compartidos/Subgerencia%20de%20Planeaci%C3%B3n/2026/04.%20Plan%20de%20acci%C3%B3n/Seguimiento/Evidencias_I_trimestre_2026/Corporativa/D5/Plan%20de%20Capacitaci%C3%B3n/6.%20MemoriasPeligroRiesgo-CapaSGSST-24022026.pdf?csf=1&amp;web=1&amp;e=tH0gmi
https://agenciaateneaco.sharepoint.com/:b:/r/sites/SUBGERENCIADEPLANEACION/Documentos%20compartidos/Subgerencia%20de%20Planeaci%C3%B3n/2026/04.%20Plan%20de%20acci%C3%B3n/Seguimiento/Evidencias_I_trimestre_2026/Corporativa/D5/Plan%20de%20Capacitaci%C3%B3n/7.%20AteneaAcogeTalentos-InduccionNuevosContratistas_24032026.pdf?csf=1&amp;web=1&amp;e=bQYOuI
https://agenciaateneaco.sharepoint.com/:x:/r/sites/SUBGERENCIADEPLANEACION/Documentos%20compartidos/Subgerencia%20de%20Planeaci%C3%B3n/2026/04.%20Plan%20de%20acci%C3%B3n/Seguimiento/Evidencias_I_trimestre_2026/Corporativa/D5/Plan%20de%20Capacitaci%C3%B3n/Malla%20Curricular%202026%20-%20Reporte%20I%20Trimestre.xlsx?d=wdfa738b9227b4b118e4fd7c4aad14003&amp;csf=1&amp;web=1&amp;e=ksZkD4
https://agenciaateneaco.sharepoint.com/:b:/r/sites/SUBGERENCIADEPLANEACION/Documentos%20compartidos/Subgerencia%20de%20Planeaci%C3%B3n/2026/04.%20Plan%20de%20acci%C3%B3n/Seguimiento/Evidencias_I_trimestre_2026/Corporativa/D5/Plan%20de%20Capacitaci%C3%B3n/pl1_th-plan-institucional-de-capacitacion-v3_0.pdf?csf=1&amp;web=1&amp;e=heFKbR
</t>
  </si>
  <si>
    <t>En el segundo trimestre se adelantaron las siguientes capacitaciones:
Abril
1. Módulo actos administrativos. 9/04/2026
2. Etapa contractual Sancionatorio. Parte I. 15/04/2026
3. Ley 1755-Manual para la gestión.16/04/2026
4. Servicio a la Ciudadania. 22/04/2026
5. Plan Padrino pasantes - Inducción 
   Mayo
1. Inclusión con perspectiva de género. 6/05/2026
2. Gestión de PQRSDF. 14/05/2026
3. Capacitación Red Formadores. Modulo II. 27/05/2026
4. Ruta metro del conocimiento (reinducción)
    Junio
1. Generalidades en Gestión Documental. 9/06/2026
2. Instrumentos archivísticos. 11/06/2026
3. Innovación II. 17/06/2026
4. Buen trato como factor protector. Directivos. 22/06/2026
5. Tipificación SIGA. 25/06/2026
6. Manual relacionamiento con la ciudadanía. 30/06/2026</t>
  </si>
  <si>
    <t>https://agenciaateneaco.sharepoint.com/:f:/r/sites/SUBGERENCIADEPLANEACION/Documentos%20compartidos/Subgerencia%20de%20Planeaci%C3%B3n/2026/04.%20Plan%20de%20acci%C3%B3n/Seguimiento/Evidencias_II_trimestre_2026/Corporativa/D5?csf=1&amp;web=1&amp;e=dSK0EH</t>
  </si>
  <si>
    <t>D6</t>
  </si>
  <si>
    <t>Cumplir las actividades del anexo técnico de bienestar e incentivos</t>
  </si>
  <si>
    <t>1. Ejecutar mínimo veinticinco (25) actividades del anexo técnico de bienestar e incentivos</t>
  </si>
  <si>
    <t>6. Plan de Incentivos Institucionales</t>
  </si>
  <si>
    <t>Actividades del anexo técnico de bienestar e incentivos desarrolladas</t>
  </si>
  <si>
    <t>Durante el primer trimestre se realizaron 5 actividades de bienestar e incentivos de un total de 25 actividades programadas para la vigencia 2026, relacionadas con:
1. Bienestar y salud 2026 (exámenes)
2. Banco de estrellas 2026 - Día Familia I Semestre
3.  Incentivo gestores de integridad 2026
4. Análisis de la batería del riesgo psicosocial 2026
5. Charla en equidad de género</t>
  </si>
  <si>
    <t>https://agenciaateneaco.sharepoint.com/:b:/r/sites/SUBGERENCIADEPLANEACION/Documentos%20compartidos/Subgerencia%20de%20Planeaci%C3%B3n/2026/04.%20Plan%20de%20acci%C3%B3n/Seguimiento/Evidencias_I_trimestre_2026/Corporativa/D6/Plan%20de%20Bienestar/Pl2_th-Planbienestarlaboral-e-Incentivos-institucionales-v3_0.pdf?csf=1&amp;web=1&amp;e=Q6NKHa
https://agenciaateneaco.sharepoint.com/:x:/r/sites/SUBGERENCIADEPLANEACION/Documentos%20compartidos/Subgerencia%20de%20Planeaci%C3%B3n/2026/04.%20Plan%20de%20acci%C3%B3n/Seguimiento/Evidencias_I_trimestre_2026/Corporativa/D6/Plan%20de%20Bienestar/PlanTrabajoBienestar_ContratoAtenea-412-2026.xlsx?d=w5a6c42bfa1b341909819c1e68df4baaa&amp;csf=1&amp;web=1&amp;e=ZyeDq8</t>
  </si>
  <si>
    <t>Durante el segundo semestre  se adelantaron las siguientes actividades de Bienestar:
1. Torneo institucional de bolos
2. Sensibilizacion en lactancia materna
3. Día de la felicidad DASCD
4. Medición liderazgoMLQ
5. Actividad de bicilicuas
6. Taller de cocina</t>
  </si>
  <si>
    <t>https://agenciaateneaco.sharepoint.com/:f:/r/sites/SUBGERENCIADEPLANEACION/Documentos%20compartidos/Subgerencia%20de%20Planeaci%C3%B3n/2026/04.%20Plan%20de%20acci%C3%B3n/Seguimiento/Evidencias_II_trimestre_2026/Corporativa/D6?csf=1&amp;web=1&amp;e=rlmCLs</t>
  </si>
  <si>
    <t>D7</t>
  </si>
  <si>
    <t>Cumplimir los estándares mínimos en seguridad y salud en el trabajo acorde con la Resolución 312 de 2019</t>
  </si>
  <si>
    <t>1.Ejecutar mínimo veinticinco (25)  actividades requeridas en el Plan de Trabajo del SG-STT de la Agencia</t>
  </si>
  <si>
    <t>7. Plan de Trabajo Anual en Seguridad y Salud en el Trabajo</t>
  </si>
  <si>
    <t>Estándares mínimos en seguridad y salud en el trabajo cumplidos</t>
  </si>
  <si>
    <t>Durante el primer trimestre se realizaron 13  actividades de un total de 25 actividades minimas programadas para la vigencia 2026</t>
  </si>
  <si>
    <t xml:space="preserve">https://agenciaateneaco.sharepoint.com/:b:/r/sites/SUBGERENCIADEPLANEACION/Documentos%20compartidos/Subgerencia%20de%20Planeaci%C3%B3n/2026/04.%20Plan%20de%20acci%C3%B3n/Seguimiento/Evidencias_I_trimestre_2026/Corporativa/D7/Plan%20de%20SGSST/11008_86108_PASST_31032026174253_0.pdf?csf=1&amp;web=1&amp;e=cIWGZJ
https://agenciaateneaco.sharepoint.com/:x:/r/sites/SUBGERENCIADEPLANEACION/Documentos%20compartidos/Subgerencia%20de%20Planeaci%C3%B3n/2026/04.%20Plan%20de%20acci%C3%B3n/Seguimiento/Evidencias_I_trimestre_2026/Corporativa/D7/Plan%20de%20SGSST/EstandaresMinimos-ArlPositiva.xlsx?d=w8abcdddd39154ca580d828e8c4f2964d&amp;csf=1&amp;web=1&amp;e=1DygXf
https://agenciaateneaco.sharepoint.com/:b:/r/sites/SUBGERENCIADEPLANEACION/Documentos%20compartidos/Subgerencia%20de%20Planeaci%C3%B3n/2026/04.%20Plan%20de%20acci%C3%B3n/Seguimiento/Evidencias_I_trimestre_2026/Corporativa/D7/Plan%20de%20SGSST/Pl3_th-Plan%20SST-v3_0.pdf?csf=1&amp;web=1&amp;e=6MzrIt
https://agenciaateneaco.sharepoint.com/:x:/r/sites/SUBGERENCIADEPLANEACION/Documentos%20compartidos/Subgerencia%20de%20Planeaci%C3%B3n/2026/04.%20Plan%20de%20acci%C3%B3n/Seguimiento/Evidencias_I_trimestre_2026/Corporativa/D7/Plan%20de%20SGSST/Plan%20Trabajo%20Anual_SGSST2026.xlsx?d=w8ac1facaec52479493a4cd85557a7898&amp;csf=1&amp;web=1&amp;e=5lveQK
https://agenciaateneaco.sharepoint.com/:x:/r/sites/SUBGERENCIADEPLANEACION/Documentos%20compartidos/Subgerencia%20de%20Planeaci%C3%B3n/2026/04.%20Plan%20de%20acci%C3%B3n/Seguimiento/Evidencias_I_trimestre_2026/Corporativa/D7/Plan%20de%20SGSST/Plan%20Trabajo%20Arl%20Positiva%202026.xlsx?d=wb44dcae4f7e448b8ba1e11de32f78cd8&amp;csf=1&amp;web=1&amp;e=NU30Rw
</t>
  </si>
  <si>
    <t>Durante el segundo trimestre  se adelantaron las siguientes actividades de Seguridad y Salud en el Trabajo:
1. Inspecciones higiénicas de iluminación, ruido  y confort térmico. 
2. Abril mes de la salud
3. Simulacro de evacuación Torre A
4. Elección representantes servidores ante el Copasst
5. Inspección locativa de seguridad.
6.  Simulacro  no avisado primeros auxilio</t>
  </si>
  <si>
    <t>https://agenciaateneaco.sharepoint.com/:f:/r/sites/SUBGERENCIADEPLANEACION/Documentos%20compartidos/Subgerencia%20de%20Planeaci%C3%B3n/2026/04.%20Plan%20de%20acci%C3%B3n/Seguimiento/Evidencias_II_trimestre_2026/Corporativa/D7?csf=1&amp;web=1&amp;e=9dgrbG</t>
  </si>
  <si>
    <t>Gestión Jurídica</t>
  </si>
  <si>
    <t>7.04</t>
  </si>
  <si>
    <t>Ejercer la Representación Judicial de la Entidad</t>
  </si>
  <si>
    <t>1.	Contestación de las acciones de tutela instauradas dentro del término otorgado por el juzgado de conocimiento
2.	Impugnación de los fallos desfavorables para la entidad dentro del término legal
3.	Registro del proceso y las actuaciones adelantadas dentro del mismo en el sistema de información de procesos judiciales SIPROJ-WEB</t>
  </si>
  <si>
    <t>Oficina Jurídica</t>
  </si>
  <si>
    <t>14. Defensa jurídica</t>
  </si>
  <si>
    <t>8. Atender el 100% de los requerimientos realizados a la oficina jurídica de manera oportuna.</t>
  </si>
  <si>
    <t>Trámite oportuno en la contestación de tutelas</t>
  </si>
  <si>
    <t>(Número de tutelas contestadas en término/Número de tutelas recibidas)*100</t>
  </si>
  <si>
    <t>Gestión</t>
  </si>
  <si>
    <t>En el primer trimestre del año la Agencia fue notificada de 36 tutelas en las que hizo parte, las cuales fueron atendidas en su totalidad dentro del término otorgado; impugnó 3 fallos desfavorables para la entidad dentro del término otorgado y registró el 100% de las actuaciones adelantadas en el sistema SIPROJWEB</t>
  </si>
  <si>
    <t>1. Contestación Acción de tutelas
2. Impugnación de fallos desfavorables
3. Registro SIPROJWEB</t>
  </si>
  <si>
    <t>En el segundo trimestre del año la Agencia fue notificada de 23 acciones de tutela en las que hizo parte, las cuales fueron atendidas en su totalidad dentro del término otorgado; impugnó 1 fallo desfavorable para la entidad dentro del término otorgado y registró el 100% de las actuaciones adelantadas en el sistema SIPROJWEB</t>
  </si>
  <si>
    <t>1. Contestación acciones de tutela
2. Impugnación de fallo desfavorable
3. Registro SIPROJWEB</t>
  </si>
  <si>
    <t>7.05</t>
  </si>
  <si>
    <t>Adelantar la revisión de los actos administrativos enviados y emisión de conceptos jurídicos solicitados a la Oficina Jurídica</t>
  </si>
  <si>
    <t>1.	Revisión de los actos administrativos remitidos a la Oficina Jurídica
2.	Remisión del concepto jurídico emitido a la dependencia o entidad solicitante</t>
  </si>
  <si>
    <t>Actos Administrativos revisados y conceptos jurídicos emitidos</t>
  </si>
  <si>
    <t>(Número de actos administrativos revisados o conceptos jurídicos emitidos/Número de actos administrativos o conceptos jurídicos  remitidos o solicitados a la Oficina Jurídica o número de conceptos jurídicos solicitados) *100</t>
  </si>
  <si>
    <t>En el primer trimestre del año se expidieron un total de 17 conceptos sobre Proyectos de Acuerdo, así como un concepto interno dirigido a la Oficina de Control Interno de Gestión. De igual manera, se revisaron un total de 47 actos administrativos remitidos por las distintas dependencias de la Agencia Atenea.</t>
  </si>
  <si>
    <t>01- Emisión de conceptos Jurídicos
02- Base de seguimiento de actos administrativos</t>
  </si>
  <si>
    <t>En el segundo  trimestre del año se expidieron un total de 14 conceptos sobre Proyectos de Acuerdo, así como un concepto interno. De igual manera, se revisaron un total de 50 actos administrativos remitidos por las distintas dependencias de la Agencia Atenea.</t>
  </si>
  <si>
    <t>1. Emisión de conceptos jurídicos
2. Base de seguimiento de actos administrativos</t>
  </si>
  <si>
    <t>7.06</t>
  </si>
  <si>
    <t>Adelantar la gestión de cobro persuasivo y coactivo</t>
  </si>
  <si>
    <t>1.	Expedir los mandamientos de pago sobre obligaciones sin pago
2.	Estudio de títulos sobre obligaciones sin pago
3.	Gestión persuasiva sobre obligaciones sin pago
4.	Investigación de bienes sobre obligaciones sin pago
5.	Expedición mandamiento de pago y Notificación del mandamiento de pago</t>
  </si>
  <si>
    <t>Mandamientos de pago expedidos dentro del término de ley para los títulos ejecutivos que cumplan los requisitos de procedibilidad en la vigencia</t>
  </si>
  <si>
    <t>(Número de mandamientos expedidos / Total de títulos ejecutivos que requieren mandamiento de pago)*100</t>
  </si>
  <si>
    <t>En el primer trimestre de la vigencia 2026, en el marco del proceso de cobro persuasivo y coactivo, se gestionaron las siguientes actuaciones: en la etapa persuasiva se emitieron 65 comunicados de gestión; se expidieron 61 mandamientos de pago, de los cuales 21 fueron debidamente notificados; se realizaron 85 estudios de títulos sobre obligaciones sin pago y se efectuaron 118 consultas relacionadas con la investigación de bienes.</t>
  </si>
  <si>
    <t xml:space="preserve">01- Comunicación gestión persuasiva
02-Mandamientos de pago
03-Notificación de mandamientos de pagos
04-Estudios de titulos
05-Investigación de bienes </t>
  </si>
  <si>
    <t>En el segundo trimestre de la vigencia 2026, en el marco del proceso de cobro persuasivo y coactivo, se gestionaron las siguientes actuaciones: en la etapa persuasiva se emitieron 42 comunicados de gestión; se expidieron 62 mandamientos de pago, de los cuales 59 fueron debidamente notificados; se realizaron 35 estudios de títulos sobre obligaciones sin pago y se efectuaron 189 consultas relacionadas con la investigación de bienes.</t>
  </si>
  <si>
    <t>001- Gestión Persuasiva
002-Estudio de titulos
003- Expedición Mandamientos de pago
004- Investigación de bienes
 005- Notificación de Mandamientos</t>
  </si>
  <si>
    <r>
      <rPr>
        <b/>
        <sz val="36"/>
        <color theme="2"/>
        <rFont val="Aptos Narrow"/>
        <family val="2"/>
        <scheme val="minor"/>
      </rPr>
      <t>PLAN DE ACCIÓN 2026 PROCESOS DE EVALUACIÓN</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</si>
  <si>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Control Interno</t>
  </si>
  <si>
    <t>D8</t>
  </si>
  <si>
    <t>Realizar el seguimiento a la implementación del PTEP</t>
  </si>
  <si>
    <t xml:space="preserve">1. Realizar el proceso de seguimiento a la implementación del PTEP y comunicar los resultados a las dependencias involucradas. Se realizará un único seguimiento a la implemenación durante el 2026. </t>
  </si>
  <si>
    <t>Oficina de Control Interno de Gestión</t>
  </si>
  <si>
    <t>8. Programa de Transparencia y Ética Pública - PTEP</t>
  </si>
  <si>
    <t>9. Realizar asistencias técnicas en el rol de evaluación y seguimiento del funcionamiento del sistema de control interno, la gestión y resultados de la entidad.</t>
  </si>
  <si>
    <t>Seguimientos a la implementación del PTEP desarrollados y comunicados</t>
  </si>
  <si>
    <t>(Número de seguimientos ejecutados y comunicados a las dependencias/ Número total de seguimientos programados) *100</t>
  </si>
  <si>
    <t>De conformidad con el plan anual de auditoría 2026 la auditoría esta en proceso de ejecución</t>
  </si>
  <si>
    <t xml:space="preserve">1. Carta de Apertura </t>
  </si>
  <si>
    <t>Gestión de Control Disciplinario</t>
  </si>
  <si>
    <t>OCD1</t>
  </si>
  <si>
    <t>Resolver los procesos disciplinarios en etapa de instrucción</t>
  </si>
  <si>
    <t>1. Resolver de manera motivada sobre la admisibilidad de la queja, denuncia o informe disciplinario dentro del término de quince días hábiles siguientes a su recepción y comunicar la decisión al peticionario cuando hubiere lugar 
2. Resolver de manera motivada y dentro de los términos legales los procesos disciplinarios activos que se encuentran en etapa de instrucción y comunicar la decisión al quejoso cuando hubiere lugar</t>
  </si>
  <si>
    <t>Oficina de Control Disciplinario Interno</t>
  </si>
  <si>
    <t>16. Control Interno</t>
  </si>
  <si>
    <t>7. Desarrollar actividades encaminadas a la prevención e investigación de faltas disciplinarias</t>
  </si>
  <si>
    <t>Noticias disciplinarias y procesos activos en fase de instrucción atendidos de forma oportuna y motivada</t>
  </si>
  <si>
    <t>(Quejas, Informes Disciplinarios y Procesos Activos atendido de forma oportunda y motivada / Quejas, Informes Disciplinarios y Procesos Activos)*100</t>
  </si>
  <si>
    <t>Semestral</t>
  </si>
  <si>
    <t>1. Entre enero y marzo se llevó a cabo la revisión diaria de los canales habilitados para la recepción de quejas, denuncias e informes disciplinarios, en total se recibieron 20 quejas/informes. todas las quejas, denuncias e informes disciplinarios fueron resueltos de manera motivada dentro del plazo de quince días hábiles establecido, cumpliendo con los tiempos previstos.
2. Durante los meses de enero a marzo se resolvieron de manera motivada y dentro de los términos legales los procesos disciplinarios activos que se encontraban en etapa de instrucción, cumpliendo con los plazos establecidos. En total se evacuaron 10 procesos disciplinarios.</t>
  </si>
  <si>
    <t>1. Indicador de noticias disciplinarias recibidas.tramitadas dentro del término legal en el primer trimestre.
2. Decisiones disciplinarias de fondo adoptadas en los procesos activos en el primer trimestre.</t>
  </si>
  <si>
    <t>1. Entre abril a junio se llevó a cabo la revisión diaria de los canales habilitados para la recepción de quejas, denuncias e informes disciplinarios, en total se recibieron 12 quejas/informes. todas las quejas, denuncias e informes disciplinarios fueron resueltos de manera motivada dentro del plazo de quince días hábiles establecido, cumpliendo con los tiempos previstos.
2. Durante los meses de abril a junio se resolvieron de manera motivada y dentro de los términos legales los procesos disciplinarios activos que se encontraban en etapa de instrucción, cumpliendo con los plazos establecidos. En total se evacuaron 6 procesos disciplinarios.</t>
  </si>
  <si>
    <t>1. Indicador de noticias disciplinarias recibidas y tramitadas dentro del término legal en el segundo trimestre.
2. Decisiones disciplinarias de fondo adoptadas en los procesos activos en el segundo trimestre.
3. Base de datos de seguimiento de quejas e informes disciplinarios</t>
  </si>
  <si>
    <t>OCIG1</t>
  </si>
  <si>
    <t>Elaborar los informes derivados de las auditorías de gestión e infrmes de ley  a los procesos incluidos en  el Plan Anual de Auditoría vigencia 2026, aprobado por el CICCI.</t>
  </si>
  <si>
    <t>1. Realizar la evaluación independiente a los procesos de gestión e informes de ley de obligatorio reporte definidos en el Plan Anual de Auditoría vigencia 2026, aprobado por el CICCI, mediante la planeación, ejecución y comunicación de resultados, y la emisión del informe final.</t>
  </si>
  <si>
    <t>Informes de auditoria de gestión y de ley elaborados</t>
  </si>
  <si>
    <t>(Número de Informes de auditorías de gestión e informes de ley  elaborados / número de auditorias de gestión e informes de ley  programadas en el plan anual de auditoria vigencia 2026)*100</t>
  </si>
  <si>
    <t>Informes de auditoría</t>
  </si>
  <si>
    <t>Se cumplió con las unidades auditables programadas en el PAA 2026, lo cual se evidencia en la publicación de los informes correspondientes.
(Se reportan 6 unidades auditables atendidas, de acuerdo con la fórmula del indicador, frente a un total de 23 auditorías programadas).</t>
  </si>
  <si>
    <t xml:space="preserve">1.  Informe Semestral de evaluación independiente del estado del Sistema de Control interno 
2. Informe Semestral atención prestada por la entidad, por parte del área de Quejas, Sugerencias y Reclamos.
3. Rendición de cuenta anual consolidad
4. Austeridad en el Gasto
5.  Informe de Control Interno Contable_
Rendición cuenta anual consolidada CHIP
6. Informe de derechos de autor software
</t>
  </si>
  <si>
    <t xml:space="preserve">De conformidad con el plan anual de auditoría 2026, para el segundo trimestre se reportan 11 ejercicios de evaluación, seguimiento y fomento. </t>
  </si>
  <si>
    <t># Hitos</t>
  </si>
  <si>
    <t>Procesos misionales</t>
  </si>
  <si>
    <t>Procesos Estratégicos</t>
  </si>
  <si>
    <t>Procesos de Apoyo</t>
  </si>
  <si>
    <t>Procesos de Evaluación</t>
  </si>
  <si>
    <t>TOTAL</t>
  </si>
  <si>
    <t>ProcesoEstratégicos</t>
  </si>
  <si>
    <t>ProcesoMisionales</t>
  </si>
  <si>
    <t>ProcesoApoyo</t>
  </si>
  <si>
    <t>ProcesoEvaluación</t>
  </si>
  <si>
    <t>Objetivos estratégicos (PEI)</t>
  </si>
  <si>
    <t>Planes decreto 612</t>
  </si>
  <si>
    <t>PROYECTO7913</t>
  </si>
  <si>
    <t>Tipo de anualización</t>
  </si>
  <si>
    <t>Gestión Administrativa</t>
  </si>
  <si>
    <r>
      <t xml:space="preserve">1. </t>
    </r>
    <r>
      <rPr>
        <sz val="11"/>
        <color theme="1"/>
        <rFont val="Aptos Narrow"/>
        <family val="2"/>
        <scheme val="minor"/>
      </rPr>
      <t>Planeación Institucional</t>
    </r>
  </si>
  <si>
    <t>Trimestal</t>
  </si>
  <si>
    <t>Suma</t>
  </si>
  <si>
    <r>
      <t xml:space="preserve">2. </t>
    </r>
    <r>
      <rPr>
        <sz val="11"/>
        <color theme="1"/>
        <rFont val="Aptos Narrow"/>
        <family val="2"/>
        <scheme val="minor"/>
      </rPr>
      <t>Gestión Presupuestal y eficiencia del gasto público</t>
    </r>
  </si>
  <si>
    <t>2. Apoyar financieramente a personas a través de los planes de fortalecimiento institucional y fomento a la calidad de la oferta pública de educación posmedia.</t>
  </si>
  <si>
    <t>2. Beneficiar a 1.500 personas con estrategias que promuevan el involucramiento, la permanencia, calidad y conexión con el sector real en programas de ciclos cortos y/o certificaciones.</t>
  </si>
  <si>
    <t>Constante</t>
  </si>
  <si>
    <r>
      <t xml:space="preserve">3. </t>
    </r>
    <r>
      <rPr>
        <sz val="11"/>
        <color theme="1"/>
        <rFont val="Aptos Narrow"/>
        <family val="2"/>
        <scheme val="minor"/>
      </rPr>
      <t>Compras y contratación pública</t>
    </r>
  </si>
  <si>
    <t>Creciente</t>
  </si>
  <si>
    <r>
      <t>4.</t>
    </r>
    <r>
      <rPr>
        <sz val="11"/>
        <color theme="1"/>
        <rFont val="Aptos Narrow"/>
        <family val="2"/>
        <scheme val="minor"/>
      </rPr>
      <t>Talento Humano</t>
    </r>
  </si>
  <si>
    <t xml:space="preserve">
4. Habilitar el acceso de 15.000 personas a contenidos diversos, flexibles y pertinentes de nivelación, formación y orientación sociocupacional, a través de un ecosistema digital para el aprendizaje</t>
  </si>
  <si>
    <t>4. Beneficiar personas con apoyo financiero para la formación de nivel maestría.</t>
  </si>
  <si>
    <r>
      <t xml:space="preserve">5. </t>
    </r>
    <r>
      <rPr>
        <sz val="11"/>
        <color theme="1"/>
        <rFont val="Aptos Narrow"/>
        <family val="2"/>
        <scheme val="minor"/>
      </rPr>
      <t>Integridad</t>
    </r>
  </si>
  <si>
    <t>5. Entregar a personas apoyos de sostenimiento que promuevan la permanencia en la educación posmedia.</t>
  </si>
  <si>
    <t>6. Consolidar sistemas de información asociados a los procesos administrativos, financieros y contractuales.</t>
  </si>
  <si>
    <r>
      <t>8.</t>
    </r>
    <r>
      <rPr>
        <sz val="11"/>
        <color theme="1"/>
        <rFont val="Aptos Narrow"/>
        <family val="2"/>
        <scheme val="minor"/>
      </rPr>
      <t> Servicio al ciudadano</t>
    </r>
  </si>
  <si>
    <r>
      <t xml:space="preserve">9. </t>
    </r>
    <r>
      <rPr>
        <sz val="11"/>
        <color theme="1"/>
        <rFont val="Aptos Narrow"/>
        <family val="2"/>
        <scheme val="minor"/>
      </rPr>
      <t>Participación ciudadana en la gestión pública</t>
    </r>
  </si>
  <si>
    <r>
      <t>10.</t>
    </r>
    <r>
      <rPr>
        <sz val="11"/>
        <color theme="1"/>
        <rFont val="Aptos Narrow"/>
        <family val="2"/>
        <scheme val="minor"/>
      </rPr>
      <t xml:space="preserve"> Racionalización de trámites</t>
    </r>
  </si>
  <si>
    <t>10. Desarrollar documentos de lineamientos técnicos derivados de la gestión de la dirección de la Agencia</t>
  </si>
  <si>
    <r>
      <t>11.</t>
    </r>
    <r>
      <rPr>
        <sz val="11"/>
        <color theme="1"/>
        <rFont val="Aptos Narrow"/>
        <family val="2"/>
        <scheme val="minor"/>
      </rPr>
      <t xml:space="preserve"> Gestión documental</t>
    </r>
  </si>
  <si>
    <r>
      <t>13.</t>
    </r>
    <r>
      <rPr>
        <sz val="11"/>
        <color theme="1"/>
        <rFont val="Aptos Narrow"/>
        <family val="2"/>
        <scheme val="minor"/>
      </rPr>
      <t xml:space="preserve"> Seguridad Digital</t>
    </r>
  </si>
  <si>
    <r>
      <t>14.</t>
    </r>
    <r>
      <rPr>
        <sz val="11"/>
        <color theme="1"/>
        <rFont val="Aptos Narrow"/>
        <family val="2"/>
        <scheme val="minor"/>
      </rPr>
      <t xml:space="preserve"> Defensa jurídica</t>
    </r>
  </si>
  <si>
    <r>
      <t>16.</t>
    </r>
    <r>
      <rPr>
        <sz val="11"/>
        <color theme="1"/>
        <rFont val="Aptos Narrow"/>
        <family val="2"/>
        <scheme val="minor"/>
      </rPr>
      <t xml:space="preserve"> Control Interno</t>
    </r>
  </si>
  <si>
    <r>
      <t>17.</t>
    </r>
    <r>
      <rPr>
        <sz val="11"/>
        <color theme="1"/>
        <rFont val="Aptos Narrow"/>
        <family val="2"/>
        <scheme val="minor"/>
      </rPr>
      <t xml:space="preserve"> Seguimiento y evaluación del desempeño institucional</t>
    </r>
  </si>
  <si>
    <r>
      <t>18.</t>
    </r>
    <r>
      <rPr>
        <sz val="11"/>
        <color theme="1"/>
        <rFont val="Aptos Narrow"/>
        <family val="2"/>
        <scheme val="minor"/>
      </rPr>
      <t xml:space="preserve"> Mejora Normativa</t>
    </r>
  </si>
  <si>
    <r>
      <t>19.</t>
    </r>
    <r>
      <rPr>
        <sz val="11"/>
        <color theme="1"/>
        <rFont val="Aptos Narrow"/>
        <family val="2"/>
        <scheme val="minor"/>
      </rPr>
      <t xml:space="preserve"> Gestión de la Información Estadística</t>
    </r>
  </si>
  <si>
    <t>1.informe-seguimiento-a-los-instrumentos-tecnicos-y-administrativos-iis_entrega
2. Servicio a la Ciudadanía
3. Control Interno Disciplinario
4. Medición Estado de Avance del Modelo Estándar de Control Interno  MECI–FURAG
5. SUIT -1
6. Revisión procesos penales por delitos contra la Administración Pública o que afecten los intereses patrimoniales del Estado SIPROJ  (Informe )
7. Soporte del informe PTEP 
8. Informe de Seguimiento a Planes de Mejoramiento internos y externos – Corte febrero 2026
9. informe de Seguimiento a Planes de Mejoramiento internos y externos  junio
10. Informe de Recomendación de control sobre el aprovechamiento de las Instalaciones institucionales
11. Informe 3-2026-3660_1 (respuesta TIC recomendación control)
12. Informe 3-2026-2875_1 (Recomendación de control resguardo contabilidad 2022, 2023 y 2024)</t>
  </si>
  <si>
    <t>El lanzamiento de la convocatoria Ibo está previsto para septiembre de 2026, según el cronograma del convenio, y hoy se encuentra en fase de diseño y preparación. Durante el primer semestre el equipo diseñó el servicio de convocatoria a profundidad, levantó la bitácora de diseño, construyó el blueprint y el brief técnico, y cerró la fase de diseño con su documento de soporte. Cada avance pasó por el Comité Técnico del convenio, que aprobó el diseño de los servicios.Para el segundo trimestre la Agencia Atenea y la Secretaría General de la Alcaldía Mayor de Bogotá siguen en conversaciones para estimar las características técnicas y los tiempos ideales para el lanzamiento de la convocatoria de Ibo. A pesar de ello, no se cuenta aún con una versión definitiva de téminos de referencia, lo que a su vez ha impedido la creación y publicación del micrositio de lanzamiento de la convocatoria</t>
  </si>
  <si>
    <t>1.08. Brief Servicio 5 - Convocatoria Govtech (definición técnica del servicio de convocatoria).
1.08. Bitácora de Diseño - Servicio 5 Convocatorias (registro del proceso de diseño).
1.08. Blueprint - Servicio 5 Convocatoria (arquitectura y ruta del servicio).
1.08. Documento de Cierre - Servicio 5 Convocatoria (soporte del cierre de la fase de diseño).
1.08. Acta del Comité Técnico No. 6 del convenio iBO (seguimiento y aprobación del avance).</t>
  </si>
  <si>
    <t xml:space="preserve">1.20. Correo del 20-abr-2026, "Borrador TDR's - Lista de elegibles" (Lina Larrota a Eliana Pineda de SDDE, Paola Castellanos de Compensar y Elkin Bohórquez de Cafam), con TDR v4.0 y Flujograma.
1.20. Correo del 28-abr-2026, "Versión actualizada TDR's - Lista de elegibles", con los comentarios de los aliados incorporados y los formatos de acreditación del perfil técnico.
1.20. Correo del 30-jun-2026, "Versión borrador Manual Campus", remitido a SDDE, Cafam y Compensar y presentado al COPEP.
1.20. Correo del 10-jul-2026, "Borrador versión lineamientos operativos", con sus 8 anexos (Lineamientos de Operación Primaria, Formatos 1 a 5 y Anexos 1 y 2).
1.20. Manual Campus 2600_COPEP 20260630 (para publicar)
1.20. Términos de Referencia v6.0 jun-26 (en elaboración)
</t>
  </si>
  <si>
    <t>El diseño de la Cohorte 1 se construyó en articulación con los socios operadores del 2600 Campus. Entre abril y julio la Agencia Atenea compartió con la SDDE, Cafam y Compensar las versiones sucesivas de los términos de referencia, los formatos de acreditación del perfil técnico, el flujograma de etapas, el Manual del Campus y los lineamientos operativos y se incorporaron sus comentarios en cada iteración. Ese intercambio quedó registrado por correo y en los documentos adjuntos a cada envío. La articulación es verificable en la trazabilidad de esas comunicaciones, que se presentan como evidencia.</t>
  </si>
  <si>
    <t xml:space="preserve">Se avanzó en el alistamiento de la convocatoria mediante la evaluación de escenarios para la distribución de recursos y la asignación de cupos. En el Comité de Cupos se analizaron alternativas para la estructuración jurídica, financiera y operativa de los convenios, así como aspectos relacionados con los mecanismos de financiación y ejecución. Como resultado, se acordó continuar las validaciones técnicas, jurídicas y financieras necesarias para la definición del esquema de operación de la convocatoria.
</t>
  </si>
  <si>
    <t>Se realizó y entregó el desarrollo de tres (3) de los cinco (5) módulos o componentes definidos, asi: Liquidación Pago Apoyos Sostenimiento, Requerimiento Postulación a los Créditos Condonables de Formación de alto nivel Roberto Zarama y Consulta y Reportes.
Para el segundo trimestre,  se hace entrega del desarrollo del Módulo de Consulta y Reportes.
Asi las cosas para determinar el avance la acción a la fecha (30 de junio) se han entregado dos(2) módulos en el primer trimestre  y uno con corte a junio para un total de tres (3) módulos asi: Liquidación Pago Apoyos Sostenimiento, Requerimiento Postulación a los Créditos Condonables de Formación de alto nivel Roberto Zarama y Consultas y Reportes.</t>
  </si>
  <si>
    <t>A corte de 30 de Junio, se cumplió con la etapa de pruebas del Módulo I de la Inducción Institucional estructurada en el Moodle de la Entidad y denominada "AcademiaAteneaInHouse" cumpliendo así con el 80% del plan de trabajo definido para tal fin. 
En tal virtud, se cumplieron con las siguientes actividades:
• Abril:  Revisión de los contenidos del programa de inducción de la agencia Atenea; Definición de línea gráfica de academia Atenea, In House.
• Mayo: Estructuración de la primera plantilla del contenido, correspondiente al módulo uno de la inducción y bienvenida a la entidad
• Junio: Estructuración de la segunda plantilla correspondiente al módulo dos de la inducción, orientado a los sistemas de gestión y modelos referenciales</t>
  </si>
  <si>
    <t>Durante el segundo trimestre se realizaron las siguientes actividades: i) Ajuste a propuesta de los escenarios trabajados en el primer trimestre, ii) análisis funcional y financiero, iii) presentación al Director General.
Se espera la aprobación del Plan de Trabajo para iniciar su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</si>
</sst>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7" x14ac:knownFonts="1">
    <font>
      <sz val="11"/>
      <color theme="1"/>
      <name val="Aptos Narrow"/>
      <family val="2"/>
      <scheme val="minor"/>
    </font>
    <font>
      <b/>
      <sz val="11"/>
      <color theme="1"/>
      <name val="Aptos Narrow"/>
      <family val="2"/>
      <scheme val="minor"/>
    </font>
    <font>
      <u/>
      <sz val="11"/>
      <color theme="10"/>
      <name val="Aptos Narrow"/>
      <family val="2"/>
      <scheme val="minor"/>
    </font>
    <font>
      <b/>
      <sz val="26"/>
      <color theme="0"/>
      <name val="Aptos Narrow"/>
      <family val="2"/>
      <scheme val="minor"/>
    </font>
    <font>
      <b/>
      <sz val="36"/>
      <color theme="0"/>
      <name val="Aptos Narrow"/>
      <family val="2"/>
      <scheme val="minor"/>
    </font>
    <font>
      <b/>
      <sz val="14"/>
      <color theme="4" tint="-0.499984740745262"/>
      <name val="Aptos Narrow"/>
      <family val="2"/>
      <scheme val="minor"/>
    </font>
    <font>
      <b/>
      <sz val="18"/>
      <color theme="4" tint="-0.499984740745262"/>
      <name val="Aptos Narrow"/>
      <family val="2"/>
      <scheme val="minor"/>
    </font>
    <font>
      <sz val="14"/>
      <color theme="1"/>
      <name val="Aptos Narrow"/>
      <family val="2"/>
      <scheme val="minor"/>
    </font>
    <font>
      <sz val="14"/>
      <color theme="4" tint="-0.499984740745262"/>
      <name val="Aptos Narrow"/>
      <family val="2"/>
      <scheme val="minor"/>
    </font>
    <font>
      <sz val="11"/>
      <color theme="2"/>
      <name val="Aptos Narrow"/>
      <family val="2"/>
      <scheme val="minor"/>
    </font>
    <font>
      <b/>
      <sz val="18"/>
      <color theme="2"/>
      <name val="Aptos Narrow"/>
      <family val="2"/>
      <scheme val="minor"/>
    </font>
    <font>
      <b/>
      <sz val="36"/>
      <color theme="2"/>
      <name val="Aptos Narrow"/>
      <family val="2"/>
      <scheme val="minor"/>
    </font>
    <font>
      <b/>
      <sz val="26"/>
      <color theme="2"/>
      <name val="Aptos Narrow"/>
      <family val="2"/>
      <scheme val="minor"/>
    </font>
    <font>
      <b/>
      <sz val="16"/>
      <color rgb="FF002060"/>
      <name val="Aptos Narrow"/>
      <family val="2"/>
      <scheme val="minor"/>
    </font>
    <font>
      <b/>
      <sz val="28"/>
      <color theme="0"/>
      <name val="Aptos Narrow"/>
      <family val="2"/>
      <scheme val="minor"/>
    </font>
    <font>
      <sz val="11"/>
      <color theme="1"/>
      <name val="Aptos Narrow"/>
      <family val="2"/>
      <scheme val="minor"/>
    </font>
    <font>
      <sz val="11"/>
      <name val="Aptos Narrow"/>
      <family val="2"/>
      <scheme val="minor"/>
    </font>
    <font>
      <sz val="11"/>
      <name val="Aptos Narrow"/>
      <family val="2"/>
    </font>
    <font>
      <b/>
      <sz val="12"/>
      <color theme="1"/>
      <name val="Aptos Narrow"/>
      <family val="2"/>
      <scheme val="minor"/>
    </font>
    <font>
      <b/>
      <sz val="11"/>
      <color theme="3"/>
      <name val="Aptos Narrow"/>
      <family val="2"/>
      <scheme val="minor"/>
    </font>
    <font>
      <b/>
      <sz val="11"/>
      <color theme="0"/>
      <name val="Aptos Narrow"/>
      <family val="2"/>
      <scheme val="minor"/>
    </font>
    <font>
      <b/>
      <sz val="36"/>
      <color rgb="FF002060"/>
      <name val="Aptos Narrow"/>
      <family val="2"/>
      <scheme val="minor"/>
    </font>
    <font>
      <b/>
      <sz val="11"/>
      <color theme="4" tint="-0.499984740745262"/>
      <name val="Aptos Narrow"/>
      <family val="2"/>
      <scheme val="minor"/>
    </font>
    <font>
      <sz val="11"/>
      <name val="Calibri"/>
      <family val="2"/>
    </font>
    <font>
      <sz val="11"/>
      <color rgb="FF000000"/>
      <name val="Aptos Narrow"/>
      <family val="2"/>
    </font>
    <font>
      <sz val="11"/>
      <name val="Aptos Narrow"/>
      <family val="2"/>
    </font>
    <font>
      <sz val="11"/>
      <color rgb="FF000000"/>
      <name val="Aptos Narrow"/>
      <family val="2"/>
      <scheme val="minor"/>
    </font>
  </fonts>
  <fills count="16">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tint="0.749992370372631"/>
        <bgColor indexed="64"/>
      </patternFill>
    </fill>
    <fill>
      <patternFill patternType="solid">
        <fgColor theme="4" tint="0.39997558519241921"/>
        <bgColor indexed="64"/>
      </patternFill>
    </fill>
    <fill>
      <patternFill patternType="solid">
        <fgColor theme="8"/>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C0E6F5"/>
        <bgColor rgb="FFC0E6F5"/>
      </patternFill>
    </fill>
  </fills>
  <borders count="50">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indexed="64"/>
      </left>
      <right/>
      <top style="thin">
        <color indexed="64"/>
      </top>
      <bottom style="thin">
        <color indexed="64"/>
      </bottom>
      <diagonal/>
    </border>
    <border>
      <left/>
      <right style="thin">
        <color rgb="FF002060"/>
      </right>
      <top style="thin">
        <color rgb="FF00206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2060"/>
      </bottom>
      <diagonal/>
    </border>
    <border>
      <left style="medium">
        <color theme="4" tint="-0.499984740745262"/>
      </left>
      <right style="thin">
        <color indexed="64"/>
      </right>
      <top style="thin">
        <color indexed="64"/>
      </top>
      <bottom style="thin">
        <color indexed="64"/>
      </bottom>
      <diagonal/>
    </border>
    <border>
      <left style="medium">
        <color theme="4" tint="-0.499984740745262"/>
      </left>
      <right style="thin">
        <color indexed="64"/>
      </right>
      <top style="thin">
        <color indexed="64"/>
      </top>
      <bottom style="medium">
        <color theme="4" tint="-0.499984740745262"/>
      </bottom>
      <diagonal/>
    </border>
    <border>
      <left style="thin">
        <color indexed="64"/>
      </left>
      <right style="thin">
        <color indexed="64"/>
      </right>
      <top style="thin">
        <color indexed="64"/>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style="thin">
        <color indexed="64"/>
      </right>
      <top/>
      <bottom style="thin">
        <color indexed="64"/>
      </bottom>
      <diagonal/>
    </border>
    <border>
      <left style="thin">
        <color indexed="64"/>
      </left>
      <right/>
      <top style="thin">
        <color indexed="64"/>
      </top>
      <bottom style="medium">
        <color theme="4" tint="-0.499984740745262"/>
      </bottom>
      <diagonal/>
    </border>
    <border>
      <left style="medium">
        <color theme="4" tint="-0.499984740745262"/>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002060"/>
      </left>
      <right/>
      <top/>
      <bottom style="thin">
        <color rgb="FF002060"/>
      </bottom>
      <diagonal/>
    </border>
    <border>
      <left style="thin">
        <color rgb="FF002060"/>
      </left>
      <right/>
      <top style="thin">
        <color rgb="FF002060"/>
      </top>
      <bottom/>
      <diagonal/>
    </border>
    <border>
      <left style="medium">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medium">
        <color theme="4" tint="-0.499984740745262"/>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theme="4" tint="-0.499984740745262"/>
      </left>
      <right/>
      <top style="thin">
        <color theme="4" tint="-0.499984740745262"/>
      </top>
      <bottom style="thin">
        <color theme="4" tint="-0.499984740745262"/>
      </bottom>
      <diagonal/>
    </border>
    <border>
      <left/>
      <right style="medium">
        <color theme="4" tint="-0.499984740745262"/>
      </right>
      <top style="thin">
        <color rgb="FF002060"/>
      </top>
      <bottom style="thin">
        <color rgb="FF002060"/>
      </bottom>
      <diagonal/>
    </border>
    <border>
      <left style="medium">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top style="thin">
        <color theme="4" tint="-0.499984740745262"/>
      </top>
      <bottom style="medium">
        <color theme="4" tint="-0.499984740745262"/>
      </bottom>
      <diagonal/>
    </border>
    <border>
      <left style="thin">
        <color rgb="FF0B3040"/>
      </left>
      <right style="thin">
        <color rgb="FF0B3040"/>
      </right>
      <top style="thin">
        <color rgb="FF0B3040"/>
      </top>
      <bottom style="thin">
        <color rgb="FF0B3040"/>
      </bottom>
      <diagonal/>
    </border>
    <border>
      <left/>
      <right/>
      <top style="thin">
        <color rgb="FF44B3E1"/>
      </top>
      <bottom style="thin">
        <color rgb="FF44B3E1"/>
      </bottom>
      <diagonal/>
    </border>
    <border>
      <left style="thin">
        <color indexed="64"/>
      </left>
      <right style="thin">
        <color indexed="64"/>
      </right>
      <top style="thin">
        <color indexed="64"/>
      </top>
      <bottom/>
      <diagonal/>
    </border>
    <border>
      <left/>
      <right style="thin">
        <color rgb="FF0B3040"/>
      </right>
      <top style="thin">
        <color rgb="FF0B3040"/>
      </top>
      <bottom style="thin">
        <color rgb="FF0B3040"/>
      </bottom>
      <diagonal/>
    </border>
  </borders>
  <cellStyleXfs count="4">
    <xf numFmtId="0" fontId="0" fillId="0" borderId="0"/>
    <xf numFmtId="0" fontId="2"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cellStyleXfs>
  <cellXfs count="224">
    <xf numFmtId="0" fontId="0" fillId="0" borderId="0" xfId="0"/>
    <xf numFmtId="0" fontId="1" fillId="0" borderId="0" xfId="0" applyFont="1" applyAlignment="1">
      <alignment horizontal="center" vertical="center" wrapText="1"/>
    </xf>
    <xf numFmtId="0" fontId="0" fillId="4" borderId="9" xfId="0" applyFill="1" applyBorder="1" applyAlignment="1">
      <alignment horizontal="left" vertical="center" wrapText="1"/>
    </xf>
    <xf numFmtId="0" fontId="2" fillId="0" borderId="0" xfId="1"/>
    <xf numFmtId="0" fontId="8" fillId="0" borderId="0" xfId="0" applyFont="1"/>
    <xf numFmtId="0" fontId="0" fillId="5" borderId="9" xfId="0" applyFill="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0" fillId="0" borderId="9" xfId="0" applyBorder="1" applyAlignment="1">
      <alignment vertical="center" wrapText="1"/>
    </xf>
    <xf numFmtId="0" fontId="0" fillId="4" borderId="9" xfId="0" applyFill="1" applyBorder="1" applyAlignment="1">
      <alignment vertical="center" wrapText="1"/>
    </xf>
    <xf numFmtId="0" fontId="13" fillId="0" borderId="0" xfId="0" applyFont="1"/>
    <xf numFmtId="14" fontId="0" fillId="0" borderId="0" xfId="0" applyNumberFormat="1"/>
    <xf numFmtId="0" fontId="0" fillId="0" borderId="0" xfId="0" applyAlignment="1">
      <alignment wrapText="1"/>
    </xf>
    <xf numFmtId="164" fontId="0" fillId="4" borderId="9" xfId="2" applyNumberFormat="1" applyFont="1" applyFill="1" applyBorder="1" applyAlignment="1">
      <alignment vertical="center" wrapText="1"/>
    </xf>
    <xf numFmtId="164" fontId="0" fillId="0" borderId="9" xfId="2" applyNumberFormat="1" applyFont="1" applyBorder="1" applyAlignment="1">
      <alignment vertical="center" wrapText="1"/>
    </xf>
    <xf numFmtId="164" fontId="0" fillId="0" borderId="0" xfId="2" applyNumberFormat="1" applyFont="1"/>
    <xf numFmtId="164" fontId="5" fillId="0" borderId="10" xfId="2" applyNumberFormat="1" applyFont="1" applyBorder="1" applyAlignment="1">
      <alignment horizontal="center" vertical="center" wrapText="1"/>
    </xf>
    <xf numFmtId="0" fontId="0" fillId="4" borderId="15" xfId="0" applyFill="1" applyBorder="1" applyAlignment="1">
      <alignment vertical="center" wrapText="1"/>
    </xf>
    <xf numFmtId="0" fontId="5" fillId="0" borderId="13" xfId="0" applyFont="1" applyBorder="1" applyAlignment="1">
      <alignment horizontal="center" vertical="center" wrapText="1"/>
    </xf>
    <xf numFmtId="0" fontId="0" fillId="4" borderId="9"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vertical="center"/>
    </xf>
    <xf numFmtId="0" fontId="16" fillId="0" borderId="9" xfId="0" applyFont="1" applyBorder="1" applyAlignment="1">
      <alignment vertical="center" wrapText="1"/>
    </xf>
    <xf numFmtId="0" fontId="16" fillId="0" borderId="12" xfId="0" applyFont="1" applyBorder="1" applyAlignment="1">
      <alignment vertical="center" wrapText="1"/>
    </xf>
    <xf numFmtId="0" fontId="17" fillId="0" borderId="9" xfId="0" applyFont="1" applyBorder="1" applyAlignment="1">
      <alignment vertical="center" wrapText="1"/>
    </xf>
    <xf numFmtId="0" fontId="16" fillId="0" borderId="10" xfId="0" applyFont="1" applyBorder="1" applyAlignment="1">
      <alignment vertical="center" wrapText="1"/>
    </xf>
    <xf numFmtId="14" fontId="16" fillId="0" borderId="13" xfId="0" applyNumberFormat="1" applyFont="1" applyBorder="1" applyAlignment="1">
      <alignment horizontal="right" vertical="center" wrapText="1"/>
    </xf>
    <xf numFmtId="14" fontId="16" fillId="0" borderId="16" xfId="0" applyNumberFormat="1" applyFont="1" applyBorder="1" applyAlignment="1">
      <alignment horizontal="right" vertical="center" wrapText="1"/>
    </xf>
    <xf numFmtId="0" fontId="16" fillId="0" borderId="0" xfId="0" applyFont="1" applyAlignment="1">
      <alignment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vertical="center" wrapText="1"/>
    </xf>
    <xf numFmtId="0" fontId="16" fillId="0" borderId="13" xfId="0" applyFont="1" applyBorder="1" applyAlignment="1">
      <alignment vertical="center" wrapText="1"/>
    </xf>
    <xf numFmtId="0" fontId="1" fillId="8" borderId="14" xfId="0" applyFont="1" applyFill="1" applyBorder="1" applyAlignment="1">
      <alignment horizontal="center" vertical="center" wrapText="1"/>
    </xf>
    <xf numFmtId="0" fontId="16" fillId="0" borderId="15" xfId="0" applyFont="1" applyBorder="1" applyAlignment="1">
      <alignment vertical="center" wrapText="1"/>
    </xf>
    <xf numFmtId="14" fontId="16" fillId="0" borderId="18" xfId="0" applyNumberFormat="1" applyFont="1" applyBorder="1" applyAlignment="1">
      <alignment horizontal="right" vertical="center" wrapText="1"/>
    </xf>
    <xf numFmtId="0" fontId="13" fillId="0" borderId="0" xfId="0" applyFont="1" applyAlignment="1">
      <alignment vertical="center"/>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1" fontId="16" fillId="0" borderId="9" xfId="3" applyNumberFormat="1" applyFont="1" applyBorder="1" applyAlignment="1">
      <alignment horizontal="center" vertical="center" wrapText="1"/>
    </xf>
    <xf numFmtId="0" fontId="16" fillId="0" borderId="9" xfId="3" applyNumberFormat="1" applyFont="1" applyBorder="1" applyAlignment="1">
      <alignment horizontal="center" vertical="center" wrapText="1"/>
    </xf>
    <xf numFmtId="9" fontId="16" fillId="0" borderId="9" xfId="0" applyNumberFormat="1" applyFont="1" applyBorder="1" applyAlignment="1">
      <alignment horizontal="center" vertical="center" wrapText="1"/>
    </xf>
    <xf numFmtId="0" fontId="1" fillId="0" borderId="0" xfId="0" applyFont="1"/>
    <xf numFmtId="0" fontId="18" fillId="0" borderId="13" xfId="0" applyFont="1" applyBorder="1" applyAlignment="1">
      <alignment horizontal="center" vertical="center"/>
    </xf>
    <xf numFmtId="0" fontId="1" fillId="0" borderId="13" xfId="0" applyFont="1" applyBorder="1"/>
    <xf numFmtId="0" fontId="0" fillId="0" borderId="13" xfId="0" applyBorder="1"/>
    <xf numFmtId="0" fontId="18" fillId="0" borderId="13" xfId="0" applyFont="1" applyBorder="1" applyAlignment="1">
      <alignment horizontal="center" vertical="center" wrapText="1"/>
    </xf>
    <xf numFmtId="0" fontId="1" fillId="0" borderId="13" xfId="0" applyFont="1" applyBorder="1" applyAlignment="1">
      <alignment wrapText="1"/>
    </xf>
    <xf numFmtId="0" fontId="0" fillId="0" borderId="13" xfId="0" applyBorder="1" applyAlignment="1">
      <alignment wrapText="1"/>
    </xf>
    <xf numFmtId="0" fontId="16" fillId="0" borderId="10" xfId="3" applyNumberFormat="1" applyFont="1" applyBorder="1" applyAlignment="1">
      <alignment horizontal="center" vertical="center" wrapText="1"/>
    </xf>
    <xf numFmtId="0" fontId="20" fillId="12" borderId="18" xfId="0" applyFont="1" applyFill="1" applyBorder="1" applyAlignment="1">
      <alignment horizontal="center" vertical="center" wrapText="1"/>
    </xf>
    <xf numFmtId="0" fontId="20" fillId="13" borderId="18" xfId="0" applyFont="1" applyFill="1" applyBorder="1" applyAlignment="1">
      <alignment horizontal="center" vertical="center" wrapText="1"/>
    </xf>
    <xf numFmtId="9" fontId="20" fillId="12" borderId="18" xfId="3" applyFont="1" applyFill="1" applyBorder="1" applyAlignment="1">
      <alignment horizontal="center" vertical="center" wrapText="1"/>
    </xf>
    <xf numFmtId="9" fontId="20" fillId="13" borderId="18" xfId="3" applyFont="1" applyFill="1" applyBorder="1" applyAlignment="1">
      <alignment horizontal="center" vertical="center" wrapText="1"/>
    </xf>
    <xf numFmtId="0" fontId="20" fillId="13" borderId="19" xfId="0" applyFont="1" applyFill="1" applyBorder="1" applyAlignment="1">
      <alignment horizontal="center" vertical="center" wrapText="1"/>
    </xf>
    <xf numFmtId="9" fontId="0" fillId="0" borderId="0" xfId="3" applyFont="1" applyAlignment="1">
      <alignment wrapText="1"/>
    </xf>
    <xf numFmtId="9" fontId="16" fillId="0" borderId="10" xfId="0" applyNumberFormat="1" applyFont="1" applyBorder="1" applyAlignment="1">
      <alignment horizontal="center" vertical="center" wrapText="1"/>
    </xf>
    <xf numFmtId="0" fontId="16" fillId="0" borderId="10" xfId="0" applyFont="1" applyBorder="1" applyAlignment="1">
      <alignment horizontal="center" vertical="center" wrapText="1"/>
    </xf>
    <xf numFmtId="9" fontId="20" fillId="12" borderId="28" xfId="3" applyFont="1" applyFill="1" applyBorder="1" applyAlignment="1">
      <alignment horizontal="center" vertical="center" wrapText="1"/>
    </xf>
    <xf numFmtId="0" fontId="20" fillId="12" borderId="28" xfId="0" applyFont="1" applyFill="1" applyBorder="1" applyAlignment="1">
      <alignment horizontal="center" vertical="center" wrapText="1"/>
    </xf>
    <xf numFmtId="9" fontId="20" fillId="13" borderId="28" xfId="3" applyFont="1" applyFill="1" applyBorder="1" applyAlignment="1">
      <alignment horizontal="center" vertical="center" wrapText="1"/>
    </xf>
    <xf numFmtId="0" fontId="20" fillId="13" borderId="28" xfId="0" applyFont="1" applyFill="1" applyBorder="1" applyAlignment="1">
      <alignment horizontal="center" vertical="center" wrapText="1"/>
    </xf>
    <xf numFmtId="0" fontId="20" fillId="13" borderId="29"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9" xfId="0" applyFont="1" applyFill="1" applyBorder="1" applyAlignment="1">
      <alignment horizontal="center" vertical="center" wrapText="1"/>
    </xf>
    <xf numFmtId="14" fontId="22" fillId="6" borderId="9" xfId="0" applyNumberFormat="1"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16" fillId="0" borderId="30" xfId="0" applyFont="1" applyBorder="1" applyAlignment="1">
      <alignment horizontal="center" vertical="center" wrapText="1"/>
    </xf>
    <xf numFmtId="1" fontId="16" fillId="0" borderId="10" xfId="3" applyNumberFormat="1" applyFont="1" applyBorder="1" applyAlignment="1">
      <alignment horizontal="center" vertical="center" wrapText="1"/>
    </xf>
    <xf numFmtId="0" fontId="1" fillId="8" borderId="31" xfId="0" applyFont="1" applyFill="1" applyBorder="1" applyAlignment="1">
      <alignment horizontal="center" vertical="center" wrapText="1"/>
    </xf>
    <xf numFmtId="0" fontId="16" fillId="0" borderId="23" xfId="0" applyFont="1" applyBorder="1" applyAlignment="1">
      <alignment vertical="center" wrapText="1"/>
    </xf>
    <xf numFmtId="9" fontId="16" fillId="0" borderId="13" xfId="3" applyFont="1" applyBorder="1" applyAlignment="1">
      <alignment vertical="center" wrapText="1"/>
    </xf>
    <xf numFmtId="9" fontId="16" fillId="0" borderId="23" xfId="3" applyFont="1" applyBorder="1" applyAlignment="1">
      <alignment vertical="center" wrapText="1"/>
    </xf>
    <xf numFmtId="0" fontId="16" fillId="0" borderId="16" xfId="0" applyFont="1" applyBorder="1" applyAlignment="1">
      <alignment vertical="center" wrapText="1"/>
    </xf>
    <xf numFmtId="0" fontId="16" fillId="0" borderId="26" xfId="0" applyFont="1" applyBorder="1" applyAlignment="1">
      <alignment vertical="center" wrapText="1"/>
    </xf>
    <xf numFmtId="0" fontId="16" fillId="0" borderId="10" xfId="3" applyNumberFormat="1" applyFont="1" applyBorder="1" applyAlignment="1" applyProtection="1">
      <alignment horizontal="center" vertical="center" wrapText="1"/>
    </xf>
    <xf numFmtId="0" fontId="22" fillId="6" borderId="14" xfId="0" applyFont="1" applyFill="1" applyBorder="1" applyAlignment="1">
      <alignment horizontal="center" vertical="center" wrapText="1"/>
    </xf>
    <xf numFmtId="14" fontId="22" fillId="6" borderId="14" xfId="0" applyNumberFormat="1"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8" borderId="10" xfId="0" applyFont="1" applyFill="1" applyBorder="1" applyAlignment="1">
      <alignment horizontal="center" vertical="center" wrapText="1"/>
    </xf>
    <xf numFmtId="14" fontId="19" fillId="6" borderId="9" xfId="0" applyNumberFormat="1"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9" borderId="14" xfId="0" applyFont="1" applyFill="1" applyBorder="1" applyAlignment="1">
      <alignment horizontal="center" vertical="center" wrapText="1"/>
    </xf>
    <xf numFmtId="9" fontId="20" fillId="12" borderId="18" xfId="3" applyFont="1" applyFill="1" applyBorder="1" applyAlignment="1" applyProtection="1">
      <alignment horizontal="center" vertical="center" wrapText="1"/>
    </xf>
    <xf numFmtId="9" fontId="20" fillId="13" borderId="18" xfId="3" applyFont="1" applyFill="1" applyBorder="1" applyAlignment="1" applyProtection="1">
      <alignment horizontal="center" vertical="center" wrapText="1"/>
    </xf>
    <xf numFmtId="14" fontId="17" fillId="0" borderId="13" xfId="0" applyNumberFormat="1" applyFont="1" applyBorder="1" applyAlignment="1">
      <alignment vertical="center" wrapText="1"/>
    </xf>
    <xf numFmtId="1" fontId="16" fillId="0" borderId="9" xfId="0" applyNumberFormat="1" applyFont="1" applyBorder="1" applyAlignment="1">
      <alignment horizontal="center" vertical="center" wrapText="1"/>
    </xf>
    <xf numFmtId="9" fontId="0" fillId="0" borderId="0" xfId="3" applyFont="1" applyAlignment="1" applyProtection="1">
      <alignment wrapText="1"/>
    </xf>
    <xf numFmtId="9" fontId="20" fillId="10" borderId="27" xfId="3" applyFont="1" applyFill="1" applyBorder="1" applyAlignment="1" applyProtection="1">
      <alignment horizontal="center" vertical="center" wrapText="1"/>
    </xf>
    <xf numFmtId="0" fontId="20" fillId="10" borderId="28" xfId="0" applyFont="1" applyFill="1" applyBorder="1" applyAlignment="1">
      <alignment horizontal="center" vertical="center" wrapText="1"/>
    </xf>
    <xf numFmtId="9" fontId="20" fillId="10" borderId="25" xfId="3" applyFont="1" applyFill="1" applyBorder="1" applyAlignment="1" applyProtection="1">
      <alignment horizontal="center" vertical="center" wrapText="1"/>
    </xf>
    <xf numFmtId="0" fontId="20" fillId="10" borderId="18" xfId="0" applyFont="1" applyFill="1" applyBorder="1" applyAlignment="1">
      <alignment horizontal="center" vertical="center" wrapText="1"/>
    </xf>
    <xf numFmtId="0" fontId="20" fillId="11" borderId="18" xfId="0" applyFont="1" applyFill="1" applyBorder="1" applyAlignment="1" applyProtection="1">
      <alignment horizontal="center" vertical="center" wrapText="1"/>
      <protection locked="0"/>
    </xf>
    <xf numFmtId="9" fontId="20" fillId="11" borderId="28" xfId="3" applyFont="1" applyFill="1" applyBorder="1" applyAlignment="1" applyProtection="1">
      <alignment horizontal="center" vertical="center" wrapText="1"/>
      <protection locked="0"/>
    </xf>
    <xf numFmtId="0" fontId="20" fillId="11" borderId="28" xfId="0" applyFont="1" applyFill="1" applyBorder="1" applyAlignment="1" applyProtection="1">
      <alignment horizontal="center" vertical="center" wrapText="1"/>
      <protection locked="0"/>
    </xf>
    <xf numFmtId="9" fontId="16" fillId="0" borderId="13" xfId="3" applyFont="1" applyBorder="1" applyAlignment="1" applyProtection="1">
      <alignment horizontal="left" vertical="center" wrapText="1"/>
    </xf>
    <xf numFmtId="0" fontId="16" fillId="0" borderId="16" xfId="0" applyFont="1" applyBorder="1" applyAlignment="1">
      <alignment horizontal="left" vertical="center" wrapText="1"/>
    </xf>
    <xf numFmtId="0" fontId="16" fillId="0" borderId="13" xfId="0" quotePrefix="1" applyFont="1" applyBorder="1" applyAlignment="1">
      <alignment horizontal="left" vertical="center" wrapText="1"/>
    </xf>
    <xf numFmtId="0" fontId="16" fillId="0" borderId="23" xfId="0" applyFont="1" applyBorder="1" applyAlignment="1">
      <alignment horizontal="left" vertical="center" wrapText="1"/>
    </xf>
    <xf numFmtId="9" fontId="16" fillId="0" borderId="23" xfId="3" applyFont="1" applyBorder="1" applyAlignment="1" applyProtection="1">
      <alignment horizontal="left" vertical="center" wrapText="1"/>
    </xf>
    <xf numFmtId="0" fontId="16" fillId="0" borderId="26" xfId="0" applyFont="1" applyBorder="1" applyAlignment="1">
      <alignment horizontal="left" vertical="center" wrapText="1"/>
    </xf>
    <xf numFmtId="0" fontId="16" fillId="0" borderId="0" xfId="0" applyFont="1"/>
    <xf numFmtId="0" fontId="16" fillId="0" borderId="0" xfId="0" applyFont="1" applyAlignment="1">
      <alignment wrapText="1"/>
    </xf>
    <xf numFmtId="9" fontId="16" fillId="0" borderId="0" xfId="3" applyFont="1" applyAlignment="1" applyProtection="1">
      <alignment wrapText="1"/>
    </xf>
    <xf numFmtId="0" fontId="16" fillId="0" borderId="24" xfId="0" applyFont="1" applyBorder="1" applyAlignment="1">
      <alignment horizontal="left" vertical="center" wrapText="1"/>
    </xf>
    <xf numFmtId="0" fontId="16" fillId="0" borderId="24" xfId="0" applyFont="1" applyBorder="1" applyAlignment="1" applyProtection="1">
      <alignment horizontal="left" vertical="center" wrapText="1"/>
      <protection locked="0"/>
    </xf>
    <xf numFmtId="9" fontId="16" fillId="0" borderId="24" xfId="3" applyFont="1" applyBorder="1" applyAlignment="1">
      <alignment horizontal="left" vertical="center" wrapText="1"/>
    </xf>
    <xf numFmtId="14" fontId="23" fillId="0" borderId="13" xfId="0" applyNumberFormat="1" applyFont="1" applyBorder="1" applyAlignment="1">
      <alignment horizontal="right" vertical="center" wrapText="1"/>
    </xf>
    <xf numFmtId="0" fontId="16" fillId="0" borderId="17" xfId="0" applyFont="1" applyBorder="1" applyAlignment="1">
      <alignment vertical="center" wrapText="1"/>
    </xf>
    <xf numFmtId="14" fontId="16" fillId="0" borderId="9"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46" xfId="0" applyFont="1" applyBorder="1" applyAlignment="1">
      <alignment horizontal="left" vertical="center" wrapText="1"/>
    </xf>
    <xf numFmtId="0" fontId="17" fillId="15" borderId="46"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14" fontId="16" fillId="0" borderId="19" xfId="0" applyNumberFormat="1" applyFont="1" applyBorder="1" applyAlignment="1">
      <alignment horizontal="right" vertical="center" wrapText="1"/>
    </xf>
    <xf numFmtId="0" fontId="16" fillId="0" borderId="12" xfId="0" applyFont="1" applyBorder="1" applyAlignment="1">
      <alignment horizontal="left" vertical="center" wrapText="1"/>
    </xf>
    <xf numFmtId="14" fontId="16" fillId="0" borderId="9" xfId="0" applyNumberFormat="1" applyFont="1" applyBorder="1" applyAlignment="1">
      <alignment horizontal="right" vertical="center" wrapText="1"/>
    </xf>
    <xf numFmtId="0" fontId="16" fillId="0" borderId="37" xfId="0" applyFont="1" applyBorder="1" applyAlignment="1">
      <alignment horizontal="left" vertical="center" wrapText="1"/>
    </xf>
    <xf numFmtId="0" fontId="16" fillId="0" borderId="0" xfId="0" applyFont="1" applyAlignment="1">
      <alignment horizontal="left" vertical="center" wrapText="1"/>
    </xf>
    <xf numFmtId="0" fontId="16" fillId="0" borderId="17" xfId="0" applyFont="1" applyBorder="1" applyAlignment="1">
      <alignment horizontal="left" vertical="center" wrapText="1"/>
    </xf>
    <xf numFmtId="0" fontId="16" fillId="0" borderId="14" xfId="0" applyFont="1" applyBorder="1" applyAlignment="1">
      <alignment horizontal="lef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0" fillId="0" borderId="44" xfId="0" applyBorder="1" applyAlignment="1" applyProtection="1">
      <alignment horizontal="left" vertical="center" wrapText="1"/>
      <protection locked="0"/>
    </xf>
    <xf numFmtId="9" fontId="20" fillId="11" borderId="18" xfId="3" applyFont="1" applyFill="1" applyBorder="1" applyAlignment="1" applyProtection="1">
      <alignment horizontal="center" vertical="center" wrapText="1"/>
    </xf>
    <xf numFmtId="0" fontId="20" fillId="11" borderId="18" xfId="0" applyFont="1" applyFill="1" applyBorder="1" applyAlignment="1">
      <alignment horizontal="center" vertical="center" wrapText="1"/>
    </xf>
    <xf numFmtId="0" fontId="26" fillId="0" borderId="24" xfId="0" applyFont="1" applyBorder="1" applyAlignment="1">
      <alignment horizontal="left" vertical="center" wrapText="1"/>
    </xf>
    <xf numFmtId="0" fontId="24" fillId="0" borderId="47" xfId="0" applyFont="1" applyBorder="1" applyAlignment="1">
      <alignment horizontal="left" vertical="top" wrapText="1"/>
    </xf>
    <xf numFmtId="0" fontId="25" fillId="0" borderId="46" xfId="0" applyFont="1" applyBorder="1" applyAlignment="1">
      <alignment vertical="center" wrapText="1"/>
    </xf>
    <xf numFmtId="0" fontId="25" fillId="0" borderId="49" xfId="0" applyFont="1" applyBorder="1" applyAlignment="1">
      <alignment vertical="center" wrapText="1"/>
    </xf>
    <xf numFmtId="0" fontId="16" fillId="0" borderId="13" xfId="0" applyFont="1" applyBorder="1" applyAlignment="1">
      <alignment horizontal="justify" vertical="center" wrapText="1"/>
    </xf>
    <xf numFmtId="9" fontId="16" fillId="0" borderId="13" xfId="3" applyFont="1" applyBorder="1" applyAlignment="1" applyProtection="1">
      <alignment horizontal="center" vertical="center" wrapText="1"/>
    </xf>
    <xf numFmtId="0" fontId="0" fillId="0" borderId="48" xfId="0" applyBorder="1" applyAlignment="1">
      <alignment horizontal="justify" vertical="center" wrapText="1"/>
    </xf>
    <xf numFmtId="0" fontId="16" fillId="0" borderId="0" xfId="0" applyFont="1" applyAlignment="1">
      <alignment vertical="center"/>
    </xf>
    <xf numFmtId="9" fontId="20" fillId="10" borderId="25" xfId="3" applyFont="1" applyFill="1" applyBorder="1" applyAlignment="1" applyProtection="1">
      <alignment horizontal="left" vertical="center" wrapText="1"/>
    </xf>
    <xf numFmtId="9" fontId="0" fillId="0" borderId="0" xfId="3" applyFont="1" applyAlignment="1">
      <alignment horizontal="left" wrapText="1"/>
    </xf>
    <xf numFmtId="9" fontId="20" fillId="11" borderId="18" xfId="3" applyFont="1" applyFill="1" applyBorder="1" applyAlignment="1" applyProtection="1">
      <alignment horizontal="left" vertical="center" wrapText="1"/>
      <protection locked="0"/>
    </xf>
    <xf numFmtId="9" fontId="16" fillId="0" borderId="21" xfId="3" applyFont="1" applyBorder="1" applyAlignment="1" applyProtection="1">
      <alignment horizontal="center" vertical="center" wrapText="1"/>
    </xf>
    <xf numFmtId="9" fontId="16" fillId="0" borderId="22" xfId="3" applyFont="1" applyBorder="1" applyAlignment="1" applyProtection="1">
      <alignment horizontal="center" vertical="center" wrapText="1"/>
    </xf>
    <xf numFmtId="9" fontId="16" fillId="0" borderId="23" xfId="3" applyFont="1" applyBorder="1" applyAlignment="1" applyProtection="1">
      <alignment horizontal="center" vertical="center" wrapText="1"/>
    </xf>
    <xf numFmtId="9" fontId="16" fillId="0" borderId="24" xfId="3" applyFont="1" applyBorder="1" applyAlignment="1" applyProtection="1">
      <alignment horizontal="center" vertical="center" wrapText="1"/>
    </xf>
    <xf numFmtId="9" fontId="17" fillId="0" borderId="46" xfId="3" applyFont="1" applyFill="1" applyBorder="1" applyAlignment="1" applyProtection="1">
      <alignment horizontal="center" vertical="center" wrapText="1"/>
    </xf>
    <xf numFmtId="9" fontId="17" fillId="15" borderId="46" xfId="3" applyFont="1" applyFill="1" applyBorder="1" applyAlignment="1" applyProtection="1">
      <alignment horizontal="center" vertical="center" wrapText="1"/>
    </xf>
    <xf numFmtId="9" fontId="0" fillId="0" borderId="0" xfId="3" applyFont="1" applyAlignment="1">
      <alignment horizontal="center" wrapText="1"/>
    </xf>
    <xf numFmtId="9" fontId="16" fillId="0" borderId="0" xfId="3" applyFont="1" applyAlignment="1" applyProtection="1">
      <alignment horizontal="center" wrapText="1"/>
    </xf>
    <xf numFmtId="9" fontId="0" fillId="0" borderId="0" xfId="3" applyFont="1" applyAlignment="1" applyProtection="1">
      <alignment horizontal="center" wrapText="1"/>
    </xf>
    <xf numFmtId="0" fontId="16" fillId="0" borderId="35" xfId="0" applyFont="1" applyBorder="1" applyAlignment="1">
      <alignment horizontal="center" vertical="center" wrapText="1"/>
    </xf>
    <xf numFmtId="9" fontId="16" fillId="0" borderId="35" xfId="0" applyNumberFormat="1" applyFont="1" applyBorder="1" applyAlignment="1">
      <alignment horizontal="center" vertical="center" wrapText="1"/>
    </xf>
    <xf numFmtId="9" fontId="16" fillId="0" borderId="43" xfId="0" applyNumberFormat="1" applyFont="1" applyBorder="1" applyAlignment="1">
      <alignment horizontal="center" vertical="center" wrapText="1"/>
    </xf>
    <xf numFmtId="0" fontId="0" fillId="0" borderId="0" xfId="0" applyAlignment="1">
      <alignment horizontal="center"/>
    </xf>
    <xf numFmtId="9" fontId="16" fillId="0" borderId="24" xfId="0" applyNumberFormat="1" applyFont="1" applyBorder="1" applyAlignment="1" applyProtection="1">
      <alignment horizontal="center" vertical="center" wrapText="1"/>
      <protection locked="0"/>
    </xf>
    <xf numFmtId="9" fontId="16" fillId="0" borderId="35" xfId="0" applyNumberFormat="1" applyFont="1" applyBorder="1" applyAlignment="1" applyProtection="1">
      <alignment horizontal="center" vertical="center" wrapText="1"/>
      <protection locked="0"/>
    </xf>
    <xf numFmtId="9" fontId="0" fillId="0" borderId="44" xfId="3" applyFont="1" applyBorder="1" applyAlignment="1" applyProtection="1">
      <alignment horizontal="center" vertical="center" wrapText="1"/>
      <protection locked="0"/>
    </xf>
    <xf numFmtId="0" fontId="7" fillId="3" borderId="4" xfId="0" applyFont="1" applyFill="1" applyBorder="1" applyAlignment="1">
      <alignment horizontal="center" wrapText="1"/>
    </xf>
    <xf numFmtId="0" fontId="7" fillId="3" borderId="0" xfId="0" applyFont="1" applyFill="1" applyAlignment="1">
      <alignment horizontal="center" wrapText="1"/>
    </xf>
    <xf numFmtId="0" fontId="7" fillId="3" borderId="5" xfId="0" applyFont="1" applyFill="1" applyBorder="1" applyAlignment="1">
      <alignment horizontal="center" wrapText="1"/>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7" fillId="3" borderId="6" xfId="0" applyFont="1" applyFill="1" applyBorder="1" applyAlignment="1">
      <alignment horizontal="center" wrapText="1"/>
    </xf>
    <xf numFmtId="0" fontId="7" fillId="3" borderId="7" xfId="0" applyFont="1" applyFill="1" applyBorder="1" applyAlignment="1">
      <alignment horizontal="center" wrapText="1"/>
    </xf>
    <xf numFmtId="0" fontId="7" fillId="3" borderId="8" xfId="0" applyFont="1" applyFill="1" applyBorder="1" applyAlignment="1">
      <alignment horizont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7" fillId="3" borderId="4" xfId="0" applyFont="1" applyFill="1" applyBorder="1" applyAlignment="1">
      <alignment horizontal="center"/>
    </xf>
    <xf numFmtId="0" fontId="7" fillId="3" borderId="0" xfId="0" applyFont="1" applyFill="1" applyAlignment="1">
      <alignment horizontal="center"/>
    </xf>
    <xf numFmtId="0" fontId="7" fillId="3" borderId="5" xfId="0" applyFont="1" applyFill="1" applyBorder="1" applyAlignment="1">
      <alignment horizontal="center"/>
    </xf>
    <xf numFmtId="0" fontId="13" fillId="6" borderId="13" xfId="0" applyFont="1" applyFill="1" applyBorder="1" applyAlignment="1">
      <alignment horizontal="center" vertical="center"/>
    </xf>
    <xf numFmtId="0" fontId="1" fillId="0" borderId="13" xfId="0" applyFont="1" applyBorder="1" applyAlignment="1">
      <alignment horizontal="left" vertical="center" wrapText="1"/>
    </xf>
    <xf numFmtId="0" fontId="0" fillId="0" borderId="13" xfId="0" applyBorder="1" applyAlignment="1">
      <alignment horizontal="left" vertical="center"/>
    </xf>
    <xf numFmtId="0" fontId="1" fillId="0" borderId="13" xfId="0" applyFont="1" applyBorder="1" applyAlignment="1">
      <alignment horizontal="left" vertical="center"/>
    </xf>
    <xf numFmtId="0" fontId="13" fillId="7" borderId="13" xfId="0" applyFont="1" applyFill="1" applyBorder="1" applyAlignment="1">
      <alignment horizontal="center" vertical="center"/>
    </xf>
    <xf numFmtId="0" fontId="0" fillId="0" borderId="13" xfId="0" applyBorder="1" applyAlignment="1">
      <alignment horizontal="left" vertical="center" wrapText="1"/>
    </xf>
    <xf numFmtId="0" fontId="13" fillId="8" borderId="13" xfId="0" applyFont="1" applyFill="1" applyBorder="1" applyAlignment="1">
      <alignment horizontal="center" vertical="center"/>
    </xf>
    <xf numFmtId="0" fontId="13" fillId="9" borderId="13" xfId="0" applyFont="1" applyFill="1" applyBorder="1" applyAlignment="1">
      <alignment horizontal="center" vertical="center"/>
    </xf>
    <xf numFmtId="0" fontId="6" fillId="0" borderId="9" xfId="0" applyFont="1" applyBorder="1" applyAlignment="1">
      <alignment horizontal="center"/>
    </xf>
    <xf numFmtId="0" fontId="6" fillId="0" borderId="14" xfId="0" applyFont="1" applyBorder="1" applyAlignment="1">
      <alignment horizontal="center"/>
    </xf>
    <xf numFmtId="0" fontId="0" fillId="4" borderId="9" xfId="0" applyFill="1" applyBorder="1" applyAlignment="1">
      <alignment horizontal="center" wrapText="1"/>
    </xf>
    <xf numFmtId="0" fontId="4" fillId="2" borderId="2" xfId="0" applyFont="1" applyFill="1" applyBorder="1" applyAlignment="1">
      <alignment horizontal="center" vertical="center" wrapText="1"/>
    </xf>
    <xf numFmtId="0" fontId="5" fillId="0" borderId="9" xfId="0" applyFont="1" applyBorder="1" applyAlignment="1">
      <alignment horizontal="center" vertical="center"/>
    </xf>
    <xf numFmtId="0" fontId="9" fillId="2" borderId="9" xfId="0" applyFont="1" applyFill="1" applyBorder="1" applyAlignment="1">
      <alignment horizontal="left" vertical="center"/>
    </xf>
    <xf numFmtId="0" fontId="0" fillId="4" borderId="9" xfId="0" applyFill="1" applyBorder="1" applyAlignment="1">
      <alignment horizontal="left" vertical="center" wrapText="1"/>
    </xf>
    <xf numFmtId="0" fontId="0" fillId="5" borderId="9" xfId="0" applyFill="1" applyBorder="1" applyAlignment="1">
      <alignment horizontal="left" vertical="center" wrapText="1"/>
    </xf>
    <xf numFmtId="0" fontId="10" fillId="2" borderId="20" xfId="0" applyFont="1" applyFill="1" applyBorder="1" applyAlignment="1">
      <alignment horizontal="center" vertical="center" wrapText="1"/>
    </xf>
    <xf numFmtId="0" fontId="13" fillId="7" borderId="9" xfId="0" applyFont="1" applyFill="1" applyBorder="1" applyAlignment="1">
      <alignment horizontal="center" vertical="center"/>
    </xf>
    <xf numFmtId="0" fontId="13" fillId="9" borderId="9" xfId="0" applyFont="1" applyFill="1" applyBorder="1" applyAlignment="1">
      <alignment horizontal="center" vertical="center"/>
    </xf>
    <xf numFmtId="0" fontId="13" fillId="8" borderId="9"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xf numFmtId="0" fontId="21" fillId="14" borderId="24" xfId="0" applyFont="1" applyFill="1" applyBorder="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3" fillId="8" borderId="9" xfId="0" applyFont="1" applyFill="1" applyBorder="1" applyAlignment="1">
      <alignment horizontal="center" wrapText="1"/>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13" fillId="9" borderId="10" xfId="0" applyFont="1" applyFill="1" applyBorder="1" applyAlignment="1">
      <alignment horizontal="center" vertical="center"/>
    </xf>
    <xf numFmtId="0" fontId="13" fillId="9" borderId="11" xfId="0" applyFont="1" applyFill="1" applyBorder="1" applyAlignment="1">
      <alignment horizontal="center" vertical="center"/>
    </xf>
    <xf numFmtId="0" fontId="13" fillId="9" borderId="12" xfId="0" applyFont="1" applyFill="1" applyBorder="1" applyAlignment="1">
      <alignment horizontal="center" vertical="center"/>
    </xf>
    <xf numFmtId="0" fontId="13" fillId="8" borderId="11" xfId="0" applyFont="1" applyFill="1" applyBorder="1" applyAlignment="1">
      <alignment horizontal="center" vertical="center" wrapText="1"/>
    </xf>
    <xf numFmtId="0" fontId="13" fillId="8" borderId="42" xfId="0" applyFont="1" applyFill="1" applyBorder="1" applyAlignment="1">
      <alignment horizontal="center" vertical="center" wrapText="1"/>
    </xf>
    <xf numFmtId="0" fontId="21" fillId="14" borderId="32" xfId="0" applyFont="1" applyFill="1" applyBorder="1" applyAlignment="1">
      <alignment horizontal="center" vertical="center"/>
    </xf>
    <xf numFmtId="0" fontId="21" fillId="14" borderId="33" xfId="0" applyFont="1" applyFill="1" applyBorder="1" applyAlignment="1">
      <alignment horizontal="center" vertical="center"/>
    </xf>
    <xf numFmtId="0" fontId="21" fillId="14" borderId="34" xfId="0" applyFont="1" applyFill="1" applyBorder="1" applyAlignment="1">
      <alignment horizontal="center" vertical="center"/>
    </xf>
    <xf numFmtId="0" fontId="21" fillId="14" borderId="41" xfId="0" applyFont="1" applyFill="1" applyBorder="1" applyAlignment="1">
      <alignment horizontal="center" vertical="center"/>
    </xf>
    <xf numFmtId="0" fontId="21" fillId="14" borderId="38" xfId="0" applyFont="1" applyFill="1" applyBorder="1" applyAlignment="1">
      <alignment horizontal="center" vertical="center"/>
    </xf>
    <xf numFmtId="0" fontId="21" fillId="14" borderId="37" xfId="0" applyFont="1" applyFill="1" applyBorder="1" applyAlignment="1">
      <alignment horizontal="center" vertical="center"/>
    </xf>
    <xf numFmtId="0" fontId="21" fillId="14" borderId="40" xfId="0" applyFont="1" applyFill="1" applyBorder="1" applyAlignment="1">
      <alignment horizontal="center" vertical="center"/>
    </xf>
    <xf numFmtId="0" fontId="21" fillId="14" borderId="39" xfId="0" applyFont="1" applyFill="1" applyBorder="1" applyAlignment="1">
      <alignment horizontal="center" vertical="center"/>
    </xf>
    <xf numFmtId="0" fontId="21" fillId="14" borderId="35" xfId="0" applyFont="1" applyFill="1" applyBorder="1" applyAlignment="1">
      <alignment horizontal="center" vertical="center"/>
    </xf>
    <xf numFmtId="0" fontId="21" fillId="14" borderId="36" xfId="0" applyFont="1" applyFill="1" applyBorder="1" applyAlignment="1">
      <alignment horizontal="center" vertical="center"/>
    </xf>
  </cellXfs>
  <cellStyles count="4">
    <cellStyle name="Hipervínculo" xfId="1" builtinId="8"/>
    <cellStyle name="Moneda" xfId="2" builtinId="4"/>
    <cellStyle name="Normal" xfId="0" builtinId="0"/>
    <cellStyle name="Porcentaje" xfId="3" builtinId="5"/>
  </cellStyles>
  <dxfs count="203">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0" hidden="0"/>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0" hidden="0"/>
    </dxf>
    <dxf>
      <font>
        <strike val="0"/>
        <outline val="0"/>
        <shadow val="0"/>
        <u val="none"/>
        <vertAlign val="baseline"/>
        <sz val="11"/>
        <color auto="1"/>
        <name val="Aptos Narrow"/>
        <family val="2"/>
        <scheme val="minor"/>
      </font>
      <numFmt numFmtId="0" formatCode="General"/>
      <alignment horizontal="center"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0" hidden="0"/>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medium">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rgb="FF002060"/>
        </left>
        <right style="thin">
          <color rgb="FF002060"/>
        </right>
        <top style="thin">
          <color rgb="FF002060"/>
        </top>
        <bottom/>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right style="thin">
          <color rgb="FF002060"/>
        </right>
        <top style="thin">
          <color rgb="FF002060"/>
        </top>
        <bottom/>
      </border>
    </dxf>
    <dxf>
      <border outline="0">
        <left style="thin">
          <color rgb="FF002060"/>
        </left>
        <right style="medium">
          <color theme="4" tint="-0.499984740745262"/>
        </right>
      </border>
    </dxf>
    <dxf>
      <font>
        <strike val="0"/>
        <outline val="0"/>
        <shadow val="0"/>
        <u val="none"/>
        <vertAlign val="baseline"/>
        <sz val="11"/>
        <color auto="1"/>
        <name val="Aptos Narrow"/>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outline="0">
        <left style="medium">
          <color theme="4" tint="-0.499984740745262"/>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outline="0">
        <left style="thin">
          <color rgb="FF002060"/>
        </left>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numFmt numFmtId="13" formatCode="0%"/>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numFmt numFmtId="19" formatCode="d/mm/yyyy"/>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border outline="0">
        <right style="medium">
          <color theme="4" tint="-0.499984740745262"/>
        </right>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auto="1"/>
        <name val="Aptos Narrow"/>
        <family val="2"/>
        <scheme val="minor"/>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strike val="0"/>
        <outline val="0"/>
        <shadow val="0"/>
        <u val="none"/>
        <vertAlign val="baseline"/>
        <sz val="11"/>
        <color auto="1"/>
      </font>
      <alignment horizontal="left" vertical="center"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auto="1"/>
      </font>
      <alignment horizontal="left" vertical="center" textRotation="0" wrapText="1" indent="0" justifyLastLine="0" shrinkToFit="0" readingOrder="0"/>
      <border diagonalUp="0" diagonalDown="0">
        <left style="thin">
          <color theme="4" tint="-0.499984740745262"/>
        </left>
        <right style="thin">
          <color theme="4" tint="-0.499984740745262"/>
        </right>
        <top style="thin">
          <color theme="4" tint="-0.499984740745262"/>
        </top>
        <bottom style="thin">
          <color theme="4" tint="-0.499984740745262"/>
        </bottom>
      </border>
      <protection locked="1" hidden="0"/>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auto="1"/>
      </font>
      <alignment horizontal="left"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protection locked="1" hidden="0"/>
    </dxf>
    <dxf>
      <font>
        <strike val="0"/>
        <outline val="0"/>
        <shadow val="0"/>
        <u val="none"/>
        <vertAlign val="baseline"/>
        <sz val="11"/>
        <color auto="1"/>
      </font>
      <alignment horizontal="center" vertical="center" textRotation="0" wrapText="1" indent="0" justifyLastLine="0" shrinkToFit="0" readingOrder="0"/>
      <border diagonalUp="0" diagonalDown="0" outline="0">
        <left/>
        <right/>
        <top style="thin">
          <color rgb="FF002060"/>
        </top>
        <bottom style="thin">
          <color rgb="FF002060"/>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numFmt numFmtId="13" formatCode="0%"/>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center" vertical="center" textRotation="0" wrapText="1" indent="0" justifyLastLine="0" shrinkToFit="0" readingOrder="0"/>
      <border diagonalUp="0" diagonalDown="0" outline="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right style="thin">
          <color rgb="FF002060"/>
        </right>
        <top style="thin">
          <color rgb="FF002060"/>
        </top>
        <bottom style="thin">
          <color rgb="FF002060"/>
        </bottom>
      </border>
    </dxf>
    <dxf>
      <font>
        <strike val="0"/>
        <outline val="0"/>
        <shadow val="0"/>
        <u val="none"/>
        <vertAlign val="baseline"/>
        <sz val="11"/>
        <color auto="1"/>
      </font>
      <numFmt numFmtId="19" formatCode="d/mm/yyyy"/>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numFmt numFmtId="19" formatCode="d/mm/yyyy"/>
      <alignment horizontal="center"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top style="thin">
          <color rgb="FF002060"/>
        </top>
        <bottom style="thin">
          <color rgb="FF002060"/>
        </bottom>
      </border>
    </dxf>
    <dxf>
      <font>
        <b val="0"/>
        <i val="0"/>
        <strike val="0"/>
        <condense val="0"/>
        <extend val="0"/>
        <outline val="0"/>
        <shadow val="0"/>
        <u val="none"/>
        <vertAlign val="baseline"/>
        <sz val="11"/>
        <color auto="1"/>
        <name val="Aptos Narrow"/>
        <family val="2"/>
        <scheme val="minor"/>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style="thin">
          <color rgb="FF002060"/>
        </left>
        <right style="thin">
          <color rgb="FF002060"/>
        </right>
        <top style="thin">
          <color rgb="FF002060"/>
        </top>
        <bottom style="thin">
          <color rgb="FF002060"/>
        </bottom>
      </border>
    </dxf>
    <dxf>
      <font>
        <strike val="0"/>
        <outline val="0"/>
        <shadow val="0"/>
        <u val="none"/>
        <vertAlign val="baseline"/>
        <sz val="11"/>
        <color auto="1"/>
      </font>
      <alignment horizontal="general" vertical="center" textRotation="0" wrapText="1" indent="0" justifyLastLine="0" shrinkToFit="0" readingOrder="0"/>
      <border diagonalUp="0" diagonalDown="0" outline="0">
        <left/>
        <right style="thin">
          <color rgb="FF002060"/>
        </right>
        <top style="thin">
          <color rgb="FF002060"/>
        </top>
        <bottom style="thin">
          <color rgb="FF002060"/>
        </bottom>
      </border>
    </dxf>
    <dxf>
      <border outline="0">
        <left style="thin">
          <color rgb="FF002060"/>
        </left>
      </border>
    </dxf>
    <dxf>
      <font>
        <strike val="0"/>
        <outline val="0"/>
        <shadow val="0"/>
        <u val="none"/>
        <vertAlign val="baseline"/>
        <sz val="11"/>
        <color auto="1"/>
      </font>
      <alignment horizontal="left"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ptos Narrow"/>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ptos Narrow"/>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medium">
          <color theme="4" tint="-0.499984740745262"/>
        </left>
        <right style="thin">
          <color indexed="64"/>
        </right>
        <top style="thin">
          <color indexed="64"/>
        </top>
        <bottom style="thin">
          <color indexed="64"/>
        </bottom>
      </border>
      <protection locked="1" hidden="0"/>
    </dxf>
    <dxf>
      <numFmt numFmtId="13" formatCode="0%"/>
      <alignment horizontal="center" vertical="center" textRotation="0" wrapText="1" indent="0" justifyLastLine="0" shrinkToFit="0" readingOrder="0"/>
      <border diagonalUp="0" diagonalDown="0">
        <left style="thin">
          <color rgb="FF002060"/>
        </left>
        <right/>
        <top style="thin">
          <color rgb="FF002060"/>
        </top>
        <bottom style="thin">
          <color rgb="FF002060"/>
        </bottom>
        <vertical/>
        <horizontal/>
      </border>
      <protection locked="1" hidden="0"/>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numFmt numFmtId="13" formatCode="0%"/>
      <alignment horizontal="center"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right style="thin">
          <color rgb="FF002060"/>
        </right>
        <top style="thin">
          <color rgb="FF002060"/>
        </top>
        <bottom style="thin">
          <color rgb="FF002060"/>
        </bottom>
        <vertical/>
        <horizontal/>
      </border>
      <protection locked="1" hidden="0"/>
    </dxf>
    <dxf>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font>
        <b val="0"/>
        <i val="0"/>
        <strike val="0"/>
        <condense val="0"/>
        <extend val="0"/>
        <outline val="0"/>
        <shadow val="0"/>
        <u val="none"/>
        <vertAlign val="baseline"/>
        <sz val="11"/>
        <color rgb="FF000000"/>
        <name val="Aptos Narrow"/>
        <family val="2"/>
        <scheme val="none"/>
      </font>
      <numFmt numFmtId="19" formatCode="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000000"/>
        <name val="Aptos Narrow"/>
        <family val="2"/>
        <scheme val="none"/>
      </font>
      <numFmt numFmtId="19" formatCode="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style="thin">
          <color rgb="FF002060"/>
        </left>
        <right style="thin">
          <color rgb="FF002060"/>
        </right>
        <top style="thin">
          <color rgb="FF002060"/>
        </top>
        <bottom style="thin">
          <color rgb="FF002060"/>
        </bottom>
        <vertical/>
        <horizontal/>
      </border>
      <protection locked="1" hidden="0"/>
    </dxf>
    <dxf>
      <alignment horizontal="general" vertical="center" textRotation="0" wrapText="1" indent="0" justifyLastLine="0" shrinkToFit="0" readingOrder="0"/>
      <border diagonalUp="0" diagonalDown="0">
        <left/>
        <right style="thin">
          <color rgb="FF002060"/>
        </right>
        <top style="thin">
          <color rgb="FF002060"/>
        </top>
        <bottom style="thin">
          <color rgb="FF002060"/>
        </bottom>
        <vertical/>
        <horizontal/>
      </border>
      <protection locked="1" hidden="0"/>
    </dxf>
    <dxf>
      <border outline="0">
        <left style="thin">
          <color rgb="FF002060"/>
        </left>
        <right style="medium">
          <color theme="4" tint="-0.499984740745262"/>
        </right>
      </border>
    </dxf>
    <dxf>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Aptos Narrow"/>
        <family val="2"/>
        <scheme val="minor"/>
      </font>
      <fill>
        <patternFill patternType="solid">
          <fgColor indexed="64"/>
          <bgColor theme="2"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62ACA3A2-ED35-4F6F-A72A-530B81159D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EC6881A-931E-4B02-BA18-46C4BE2760B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DCC3D54-E9CD-4EA1-9F0F-B05D35B144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886166" cy="750094"/>
    <xdr:pic>
      <xdr:nvPicPr>
        <xdr:cNvPr id="2" name="Imagen 1" descr="Logotipo entidad">
          <a:extLst>
            <a:ext uri="{FF2B5EF4-FFF2-40B4-BE49-F238E27FC236}">
              <a16:creationId xmlns:a16="http://schemas.microsoft.com/office/drawing/2014/main" id="{1EFDCFA3-FA75-45CC-91F3-712EC69EDD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886166" cy="7500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2498986-13E9-42FC-843B-4D06BA1C357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6ADA6A84-B55D-4F93-8009-8780769ED21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1C9B8DB-37BE-4541-93F8-38BF429BA9E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87B902-B6F5-458A-AA9F-0D796193C725}" name="ProcesosMisionales" displayName="ProcesosMisionales" ref="A3:AR24" totalsRowShown="0" headerRowDxfId="202" dataDxfId="201" tableBorderDxfId="200">
  <autoFilter ref="A3:AR24" xr:uid="{9387B902-B6F5-458A-AA9F-0D796193C725}"/>
  <tableColumns count="44">
    <tableColumn id="1" xr3:uid="{B1D8CA17-171B-4C9E-BDD1-5A3F8B290AFA}" name="Proceso" dataDxfId="199"/>
    <tableColumn id="2" xr3:uid="{EDBB6014-76B7-4E57-8F4B-3E8A387949EE}" name="No." dataDxfId="198"/>
    <tableColumn id="3" xr3:uid="{6DA8BECE-E792-4D10-A240-FF8E4D03BDAA}" name="Hito/Producto" dataDxfId="197"/>
    <tableColumn id="4" xr3:uid="{E84E36A0-9687-4A90-8007-934D0823D57E}" name="Actividades" dataDxfId="196"/>
    <tableColumn id="5" xr3:uid="{0733D896-7BA6-417A-98B0-A407D3EEC873}" name="Fecha inicio (DD/MM/AAAA)" dataDxfId="195"/>
    <tableColumn id="6" xr3:uid="{8FBB2F93-9254-437B-8070-5488DAABA166}" name="Fecha fin (DD/MM/AAAA)" dataDxfId="194"/>
    <tableColumn id="7" xr3:uid="{E8F6FAED-C5B5-428B-BD8F-03558E0341E0}" name="Responsable" dataDxfId="193"/>
    <tableColumn id="8" xr3:uid="{640269EA-AD29-4AED-A8DB-ACA7CAE7254C}" name="Objetivo Desarrollo Sostenible" dataDxfId="192"/>
    <tableColumn id="9" xr3:uid="{F8D8B1BD-C530-4385-B218-0EAEE18CEDBC}" name="Objetivo PDD" dataDxfId="191"/>
    <tableColumn id="10" xr3:uid="{692C2C84-E003-4B8F-9CCC-664152D8D530}" name="Programa PDD" dataDxfId="190"/>
    <tableColumn id="11" xr3:uid="{FD4F7656-F78B-42C5-A18F-828D06BDEC67}" name="Meta PDD" dataDxfId="189">
      <calculatedColumnFormula>+IF(J4="16.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calculatedColumnFormula>
    </tableColumn>
    <tableColumn id="12" xr3:uid="{A89900D1-A64E-49D0-8A2B-34F3B41BCDBB}" name="Objetivo estratégico (PEI)" dataDxfId="188"/>
    <tableColumn id="13" xr3:uid="{ABD0A34A-8209-4539-A191-962A83D932F1}" name="Política MIPG relacionada" dataDxfId="187"/>
    <tableColumn id="14" xr3:uid="{BB0806C4-3AF0-4A3E-A942-C625B3A7CAAE}" name="Plan decreto 612 relacionado" dataDxfId="186"/>
    <tableColumn id="15" xr3:uid="{5334375A-C78B-4339-BD97-E00B5223EF17}" name="Código proyecto de inversión" dataDxfId="185"/>
    <tableColumn id="16" xr3:uid="{E9A9D269-BDC8-48E2-A0C5-AA79F451AA4B}" name="Meta Proyecto de inversión" dataDxfId="184"/>
    <tableColumn id="17" xr3:uid="{A7F297C3-A7ED-41E5-9A79-5ED328ABC456}" name="Nombre del indicador" dataDxfId="183"/>
    <tableColumn id="18" xr3:uid="{6F3FA66C-E0A6-4F11-B535-923DB6767C93}" name="Fórmula del Indicador" dataDxfId="182"/>
    <tableColumn id="19" xr3:uid="{03404FAA-4DA7-4E1A-AC4D-D3F5BC62B55D}" name="Unidad de medida" dataDxfId="181"/>
    <tableColumn id="20" xr3:uid="{A90C4387-8DFD-477F-A2DD-965935F7BCB2}" name="Meta vigencia" dataDxfId="180"/>
    <tableColumn id="21" xr3:uid="{93236AEE-BA18-446F-AAE3-F83564570A64}" name="Tipo de indicador" dataDxfId="179"/>
    <tableColumn id="22" xr3:uid="{E0120A11-90F7-42A6-939A-A1720DAD586C}" name="Periodicidad de la medición" dataDxfId="178"/>
    <tableColumn id="23" xr3:uid="{1407EAE7-25DD-4806-BC4F-DA65BA25DE66}" name="I trimestre" dataDxfId="177"/>
    <tableColumn id="24" xr3:uid="{CE601F34-FA72-415B-AEFC-AFD4D0A45952}" name="II trimestre" dataDxfId="176"/>
    <tableColumn id="25" xr3:uid="{085D689F-5414-424C-A91C-B4D4B1642A29}" name="III trimestre" dataDxfId="175"/>
    <tableColumn id="26" xr3:uid="{65CF3776-606F-4BB1-8AA3-1EF61276A536}" name="IV trimestre" dataDxfId="174"/>
    <tableColumn id="27" xr3:uid="{D7C0A922-3F27-43C1-8517-239F94CB497D}" name="% avance del hito I trimestre" dataDxfId="173"/>
    <tableColumn id="28" xr3:uid="{ABC720D6-F354-4513-9A56-67BE35D1E30F}" name="Avance cualitativo I trimestre" dataDxfId="172"/>
    <tableColumn id="29" xr3:uid="{3B27A403-A55C-4013-A63A-FBDC807FDCD7}" name="Relación de evidencias I trimestre" dataDxfId="171"/>
    <tableColumn id="33" xr3:uid="{E3C7FCBB-0766-4BD1-B535-E43BF8DB40B1}" name="% avance de la actividad II trimestre" dataDxfId="170"/>
    <tableColumn id="34" xr3:uid="{A34E5012-3969-45B4-9567-02EA41372D28}" name="Avance cualitativo II trimestre" dataDxfId="169"/>
    <tableColumn id="35" xr3:uid="{69ABF5F3-4845-4A63-9267-E3DF4D4E9640}" name="Relación de evidencias II trimestre" dataDxfId="168"/>
    <tableColumn id="39" xr3:uid="{7F222D4B-B9CE-4F15-86D3-3692372F975B}" name="% avance de la actividad III trimestre" dataDxfId="167"/>
    <tableColumn id="40" xr3:uid="{87D113E9-7BE8-4398-87DF-E6375F262DCC}" name="Avance cualitativo III trimestre" dataDxfId="166"/>
    <tableColumn id="41" xr3:uid="{AC854CA5-6D1D-4B1D-9331-80ABBEB5E504}" name="Relación de evidencias III trimestre" dataDxfId="165"/>
    <tableColumn id="42" xr3:uid="{1F883AB2-A96A-4BD2-8695-64BBCD935C06}" name="Aclaraciones del responsable del reporte5" dataDxfId="164"/>
    <tableColumn id="43" xr3:uid="{B7F7EC24-6D24-4366-9566-0A0E1EE863F7}" name="Retroalimentación Subgerencia de Planeación6" dataDxfId="163"/>
    <tableColumn id="44" xr3:uid="{3EBDBF18-EB5A-48A4-B759-DB3B5C7C02AD}" name="Revisión ajuste (Subgerencia de Planeación)7" dataDxfId="162"/>
    <tableColumn id="45" xr3:uid="{D251D6DE-03DD-4688-8D30-6F5F56EC1927}" name="% avance de la actividad IV trimestre" dataDxfId="161"/>
    <tableColumn id="46" xr3:uid="{EFD73EAC-BBB5-4FCD-BD86-E25BA133D6F0}" name="Avance cualitativo IV trimestre" dataDxfId="160"/>
    <tableColumn id="47" xr3:uid="{6EEC8487-A92A-46C7-87E4-0D1D42B0513A}" name="Relación de evidencias IV trimestre" dataDxfId="159"/>
    <tableColumn id="48" xr3:uid="{F94E989A-064A-45FB-9392-36BF9C5E9D1D}" name="Aclaraciones del responsable del reporte8" dataDxfId="158"/>
    <tableColumn id="49" xr3:uid="{5B37C96D-973B-4E82-8941-7664353D9C06}" name="Retroalimentación Subgerencia de Planeación9" dataDxfId="157"/>
    <tableColumn id="50" xr3:uid="{B3D90F30-089B-42A5-BF7A-E8C247939991}" name="Revisión ajuste (Subgerencia de Planeación)10" dataDxfId="15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4FE003-9588-4211-81B5-4D3B84A0A6A9}" name="NoAplica" displayName="NoAplica" ref="P1:P2" totalsRowShown="0">
  <autoFilter ref="P1:P2" xr:uid="{0A4FE003-9588-4211-81B5-4D3B84A0A6A9}"/>
  <tableColumns count="1">
    <tableColumn id="1" xr3:uid="{66E8C52D-677E-40C6-9B33-77D2AF2FE82A}" name="NoAplic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63378-7656-4906-915E-0426AB0EC3A0}" name="ProcesosEstratégicos" displayName="ProcesosEstratégicos" ref="A3:AR20" totalsRowShown="0" headerRowDxfId="155" dataDxfId="154" tableBorderDxfId="153">
  <autoFilter ref="A3:AR20" xr:uid="{A1C63378-7656-4906-915E-0426AB0EC3A0}"/>
  <tableColumns count="44">
    <tableColumn id="1" xr3:uid="{4547EC5E-4F5D-417D-9CB6-BD4133DD7101}" name="Proceso" dataDxfId="152"/>
    <tableColumn id="2" xr3:uid="{15CAD0C0-011F-49C0-96F3-5FEE1B148D3F}" name="No." dataDxfId="151"/>
    <tableColumn id="3" xr3:uid="{471C5F7F-7F35-44B0-ADE0-B7D36E8FDAE1}" name="Hito/Producto" dataDxfId="150"/>
    <tableColumn id="4" xr3:uid="{3F98AAEF-EFF3-46FA-B4BF-A7836C7E5157}" name="Actividades" dataDxfId="149"/>
    <tableColumn id="5" xr3:uid="{EC64FD32-03E9-409B-B01D-19B1F5CE43EC}" name="Fecha inicio (DD/MM/AAAA)" dataDxfId="148"/>
    <tableColumn id="6" xr3:uid="{57533C72-B9A1-474B-AF1A-81EBB513344D}" name="Fecha fin (DD/MM/AAAA)" dataDxfId="147"/>
    <tableColumn id="7" xr3:uid="{A497B0DA-BC1D-4F2A-AC32-61626C107784}" name="Responsable" dataDxfId="146"/>
    <tableColumn id="8" xr3:uid="{A4632652-D234-45B7-9109-8316D7D8ABAE}" name="Objetivo Desarrollo Sostenible" dataDxfId="145"/>
    <tableColumn id="9" xr3:uid="{36EBF01E-5B80-46A7-BB5E-9C5582FD9EDA}" name="Objetivo PDD" dataDxfId="144"/>
    <tableColumn id="10" xr3:uid="{B6B9EDA5-86A5-4F24-A7B9-CC0ACFD35A2E}" name="Programa PDD" dataDxfId="143"/>
    <tableColumn id="11" xr3:uid="{860A6D5D-1815-4DB6-89E5-CF6679EB1DE2}" name="Meta PDD" dataDxfId="142"/>
    <tableColumn id="12" xr3:uid="{A2F55885-3B3F-43B7-849B-C7EDAD96953B}" name="Objetivo estratégico (PEI)" dataDxfId="141"/>
    <tableColumn id="13" xr3:uid="{95CEB9B6-59A7-497E-9BBB-7AF27F9864A8}" name="Política MIPG relacionada" dataDxfId="140"/>
    <tableColumn id="14" xr3:uid="{8625956B-FC1E-4AF5-B40E-99B4F336678E}" name="Plan decreto 612 relacionado" dataDxfId="139"/>
    <tableColumn id="15" xr3:uid="{77886C88-F3A2-4AA7-9E37-7F00EEAD830E}" name="Código proyecto de inversión" dataDxfId="138"/>
    <tableColumn id="16" xr3:uid="{662D290D-1A5B-4669-8E7E-E0C19FD5720F}" name="Meta Proyecto de inversión" dataDxfId="137"/>
    <tableColumn id="17" xr3:uid="{73AA330E-3056-4406-9EF1-C6E6384F22BE}" name="Nombre del indicador" dataDxfId="136"/>
    <tableColumn id="18" xr3:uid="{0440411F-F6C7-42DE-A241-C2B5D12F85EF}" name="Fórmula del Indicador" dataDxfId="135"/>
    <tableColumn id="19" xr3:uid="{0CC2FADC-F557-4666-BD5D-F16C57AA7042}" name="Unidad de medida" dataDxfId="134"/>
    <tableColumn id="20" xr3:uid="{9D3F9FD5-E1C3-4680-8B0C-27706A6CA071}" name="Meta vigencia" dataDxfId="133"/>
    <tableColumn id="21" xr3:uid="{CA3FC2A5-05CC-4570-8CA9-B1E4248B6FEB}" name="Tipo de indicador" dataDxfId="132"/>
    <tableColumn id="22" xr3:uid="{FAFB2F1F-5CE8-41D4-9C1F-0EDD85FEE1F5}" name="Periodicidad de la medición" dataDxfId="131"/>
    <tableColumn id="23" xr3:uid="{A2267BC2-9995-470F-82B6-BA96BD35E28D}" name="I trimestre" dataDxfId="130"/>
    <tableColumn id="24" xr3:uid="{10FC0F89-BDFD-4055-8D7D-01EDB963E316}" name="II trimestre" dataDxfId="129"/>
    <tableColumn id="25" xr3:uid="{8E0151A6-D39A-4D0E-B219-43482E49FBBC}" name="III trimestre" dataDxfId="128"/>
    <tableColumn id="26" xr3:uid="{2AEB9F5E-7DB3-421D-AAE6-8FA868734570}" name="IV trimestre" dataDxfId="127"/>
    <tableColumn id="27" xr3:uid="{5AC414AA-0676-4DBB-9DFF-3E0EF6BC864C}" name="% avance del hito I trimestre" dataDxfId="126"/>
    <tableColumn id="28" xr3:uid="{D97AB774-62A7-4AA4-BE44-5425B98302AF}" name="Avance cualitativo I trimestre" dataDxfId="125"/>
    <tableColumn id="29" xr3:uid="{5F669A82-2079-4753-89F3-145210FE62D7}" name="Relación de evidencias I trimestre" dataDxfId="124"/>
    <tableColumn id="33" xr3:uid="{F34A6740-F28D-4957-8C22-50880F31821C}" name="% avance de la actividad II trimestre" dataDxfId="123"/>
    <tableColumn id="34" xr3:uid="{7AE0AE63-BD7A-420C-8DDE-E19F6C459CB7}" name="Avance cualitativo II trimestre" dataDxfId="122"/>
    <tableColumn id="35" xr3:uid="{441A2CA2-94E6-4067-87BB-835BB7388B61}" name="Relación de evidencias II trimestre" dataDxfId="121"/>
    <tableColumn id="39" xr3:uid="{B6895CEB-28B8-4C08-84B6-1413D6D0F89B}" name="% avance de la actividad III trimestre" dataDxfId="120"/>
    <tableColumn id="40" xr3:uid="{5A4DF274-C237-40BE-9233-2F2FE3455180}" name="Avance cualitativo III trimestre" dataDxfId="119"/>
    <tableColumn id="41" xr3:uid="{3FCB4327-2D58-496A-AD80-BE3CEF26D044}" name="Relación de evidencias III trimestre" dataDxfId="118"/>
    <tableColumn id="42" xr3:uid="{1718EF7C-1BEB-428F-87FD-B09448633B07}" name="Aclaraciones del responsable del reporte5" dataDxfId="117"/>
    <tableColumn id="43" xr3:uid="{6C6AB5DB-0D07-4354-BBAE-9DF016BEE611}" name="Retroalimentación Subgerencia de Planeación6" dataDxfId="116"/>
    <tableColumn id="44" xr3:uid="{F01BCE68-9CD3-4D21-B9F1-1E55CF0E39BD}" name="Revisión ajuste (Subgerencia de Planeación)7" dataDxfId="115"/>
    <tableColumn id="45" xr3:uid="{53DD4627-03FC-4DC4-8230-67210E33E084}" name="% avance de la actividad IV trimestre" dataDxfId="114"/>
    <tableColumn id="46" xr3:uid="{EE711CC8-9923-4455-86E2-B75AE8D541FD}" name="Avance cualitativo IV trimestre" dataDxfId="113"/>
    <tableColumn id="47" xr3:uid="{42317893-39EB-4BB9-A124-16173970E43E}" name="Relación de evidencias IV trimestre" dataDxfId="112"/>
    <tableColumn id="48" xr3:uid="{3E14BE4A-0E54-443A-B1D7-45581AE2D376}" name="Aclaraciones del responsable del reporte8" dataDxfId="111"/>
    <tableColumn id="49" xr3:uid="{90EFBF4F-65E3-4FA6-BAED-FD0DA68F3334}" name="Retroalimentación Subgerencia de Planeación9" dataDxfId="110"/>
    <tableColumn id="50" xr3:uid="{028392F8-A8E1-4D11-BF96-06EB1D0097B3}" name="Revisión ajuste (Subgerencia de Planeación)10" dataDxfId="10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B911B1-9E7C-4C3C-9036-448CAF041842}" name="ProcesosApoyo" displayName="ProcesosApoyo" ref="A3:AR18" totalsRowShown="0" headerRowDxfId="108" dataDxfId="107" tableBorderDxfId="106">
  <autoFilter ref="A3:AR18" xr:uid="{6BB911B1-9E7C-4C3C-9036-448CAF041842}"/>
  <tableColumns count="44">
    <tableColumn id="1" xr3:uid="{F2C37874-5B29-4914-BAE2-E0C0A6255198}" name="Proceso" dataDxfId="105"/>
    <tableColumn id="2" xr3:uid="{30C1B6B8-D263-4DE3-99CB-06AA692F00A1}" name="No." dataDxfId="104"/>
    <tableColumn id="3" xr3:uid="{41211127-6BBB-4402-BBCB-3088FF17FD2F}" name="Hito/Producto" dataDxfId="103"/>
    <tableColumn id="4" xr3:uid="{020C4969-264B-4056-B8C6-55F55680C78E}" name="Actividades" dataDxfId="102"/>
    <tableColumn id="5" xr3:uid="{A74C549D-2053-47BC-B1F3-E6682FF80997}" name="Fecha inicio (DD/MM/AAAA)" dataDxfId="101"/>
    <tableColumn id="6" xr3:uid="{74B8B2B9-3CA9-4E53-A40B-F4823BD85493}" name="Fecha fin (DD/MM/AAAA)" dataDxfId="100"/>
    <tableColumn id="7" xr3:uid="{855A184D-E714-4A66-A05C-4B23EF14E59D}" name="Responsable" dataDxfId="99"/>
    <tableColumn id="8" xr3:uid="{EA00D8A9-4319-4C87-AD20-A9DF8BF76CC7}" name="Objetivo Desarrollo Sostenible" dataDxfId="98"/>
    <tableColumn id="9" xr3:uid="{5DD5D5F7-2928-4FBC-A00B-3254F1321209}" name="Objetivo PDD" dataDxfId="97"/>
    <tableColumn id="10" xr3:uid="{814D9816-BA5B-4CF9-A67A-63B80DB7CD1E}" name="Programa PDD" dataDxfId="96"/>
    <tableColumn id="11" xr3:uid="{02C020FE-76CE-4AA9-B00B-C68282CD6696}" name="Meta PDD" dataDxfId="95"/>
    <tableColumn id="12" xr3:uid="{0938FE8F-7987-492F-A014-214CD536A4BA}" name="Objetivo estratégico (PEI)" dataDxfId="94"/>
    <tableColumn id="13" xr3:uid="{B074F685-AF92-4FD5-B99D-4591489F86C0}" name="Política MIPG relacionada" dataDxfId="93"/>
    <tableColumn id="14" xr3:uid="{8F40DC8A-532A-4AB6-994F-0410C40A712D}" name="Plan decreto 612 relacionado" dataDxfId="92"/>
    <tableColumn id="15" xr3:uid="{1CD7D76C-786E-4452-A7EA-61DD22B545E2}" name="Código proyecto de inversión" dataDxfId="91"/>
    <tableColumn id="16" xr3:uid="{276D1444-FCA6-4E4A-9806-9F66022513B4}" name="Meta Proyecto de inversión" dataDxfId="90"/>
    <tableColumn id="17" xr3:uid="{024526B0-8227-4639-BB94-09B71284735E}" name="Nombre del indicador" dataDxfId="89"/>
    <tableColumn id="18" xr3:uid="{55F410BE-1E3D-4C7D-88CD-E9023A0FF217}" name="Fórmula del Indicador" dataDxfId="88"/>
    <tableColumn id="19" xr3:uid="{200AC3E2-4AF6-4150-9A6C-0CF4A5026BBB}" name="Unidad de medida" dataDxfId="87"/>
    <tableColumn id="20" xr3:uid="{C3E2A621-46C4-48F5-9F9D-F7396D9EB2B2}" name="Meta vigencia" dataDxfId="86"/>
    <tableColumn id="21" xr3:uid="{93209CAE-04A1-4F53-852F-57688E6A5326}" name="Tipo de indicador" dataDxfId="85"/>
    <tableColumn id="22" xr3:uid="{FA46F752-1551-469C-8266-D2D2465D1D57}" name="Periodicidad de la medición" dataDxfId="84"/>
    <tableColumn id="23" xr3:uid="{D4FCD9A1-CDD5-4C0D-B4AF-EB73A77D277C}" name="I trimestre" dataDxfId="83"/>
    <tableColumn id="24" xr3:uid="{2F47038E-7EC7-4EE6-A7AF-F5C73A420D69}" name="II trimestre" dataDxfId="82"/>
    <tableColumn id="25" xr3:uid="{548FB9B9-6D20-416B-A300-C05A7D6BDFC7}" name="III trimestre" dataDxfId="81"/>
    <tableColumn id="26" xr3:uid="{F6C551C5-B130-477A-AB79-7ED25C325573}" name="IV trimestre" dataDxfId="80"/>
    <tableColumn id="27" xr3:uid="{2F475746-4262-4136-A371-AA6186649F2E}" name="% avance del hito I trimestre" dataDxfId="79">
      <calculatedColumnFormula>36/36*100</calculatedColumnFormula>
    </tableColumn>
    <tableColumn id="28" xr3:uid="{5FA8B3E9-C512-4D67-9593-D7ADEEFAA215}" name="Avance cualitativo I trimestre" dataDxfId="78"/>
    <tableColumn id="29" xr3:uid="{0229E316-8394-4243-A322-1ADDCD4DE119}" name="Relación de evidencias I trimestre" dataDxfId="77"/>
    <tableColumn id="33" xr3:uid="{94B43239-563C-492A-89DC-CA861A9CA0EA}" name="% avance de la actividad II trimestre" dataDxfId="76"/>
    <tableColumn id="34" xr3:uid="{0263466B-7FB0-45EA-A57F-1D1BD0E3E1CE}" name="Avance cualitativo II trimestre" dataDxfId="75"/>
    <tableColumn id="35" xr3:uid="{20C42E47-6B56-4FB7-9A86-1D291952225D}" name="Relación de evidencias II trimestre" dataDxfId="74"/>
    <tableColumn id="39" xr3:uid="{89C60041-7305-49A9-BF85-FFD87202FAF2}" name="% avance de la actividad III trimestre" dataDxfId="73"/>
    <tableColumn id="40" xr3:uid="{9A0F3F8E-03C6-4033-B094-3989AAA8313A}" name="Avance cualitativo III trimestre" dataDxfId="72"/>
    <tableColumn id="41" xr3:uid="{6DD03061-4860-4B60-8C06-AE91A462AB27}" name="Relación de evidencias III trimestre" dataDxfId="71"/>
    <tableColumn id="42" xr3:uid="{351A9468-B163-44EB-AD19-D7B55108D7FA}" name="Aclaraciones del responsable del reporte5" dataDxfId="70"/>
    <tableColumn id="43" xr3:uid="{5984A757-C741-4EC9-ABBC-D04E049586E5}" name="Retroalimentación Subgerencia de Planeación6" dataDxfId="69"/>
    <tableColumn id="44" xr3:uid="{7BE9C903-9E71-4FFF-924F-35ED15051AE5}" name="Revisión ajuste (Subgerencia de Planeación)7" dataDxfId="68"/>
    <tableColumn id="45" xr3:uid="{904D1FCF-BEE6-424A-8DFE-F43BAF63B525}" name="% avance de la actividad IV trimestre" dataDxfId="67"/>
    <tableColumn id="46" xr3:uid="{A898A183-F0DB-45AA-9A77-EC416A92CB66}" name="Avance cualitativo IV trimestre" dataDxfId="66"/>
    <tableColumn id="47" xr3:uid="{06CC1D07-9F11-40B0-A7FA-D30DDD714083}" name="Relación de evidencias IV trimestre" dataDxfId="65"/>
    <tableColumn id="48" xr3:uid="{445A83E7-9DFA-436E-A01F-8F49B136CCC6}" name="Aclaraciones del responsable del reporte8" dataDxfId="64"/>
    <tableColumn id="49" xr3:uid="{08B47014-3666-4ACB-B645-96C9F5669BBB}" name="Retroalimentación Subgerencia de Planeación9" dataDxfId="63"/>
    <tableColumn id="50" xr3:uid="{76D9F9F6-95BB-4C41-B716-A49D7026A4AC}" name="Revisión ajuste (Subgerencia de Planeación)10" dataDxfId="6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8A86EF8-C9FF-4CAF-AC3B-0EF80E98C113}" name="ProcesosEvaluación" displayName="ProcesosEvaluación" ref="A3:AR6" totalsRowShown="0" headerRowDxfId="61" dataDxfId="60" tableBorderDxfId="59">
  <autoFilter ref="A3:AR6" xr:uid="{08A86EF8-C9FF-4CAF-AC3B-0EF80E98C113}"/>
  <tableColumns count="44">
    <tableColumn id="1" xr3:uid="{88E3A805-E39A-4A03-BAB6-4C83790FE728}" name="Proceso" dataDxfId="58"/>
    <tableColumn id="2" xr3:uid="{B735D98A-3AD5-47C2-B3AB-5CB011DB70FA}" name="No." dataDxfId="57"/>
    <tableColumn id="3" xr3:uid="{31B77B97-97EB-4CDC-BE20-55BD5F9469DC}" name="Hito/Producto" dataDxfId="56"/>
    <tableColumn id="4" xr3:uid="{863123DE-6460-460A-BBB2-2270D153B5CB}" name="Actividades" dataDxfId="55"/>
    <tableColumn id="5" xr3:uid="{A6105123-4CB5-4CDA-8DE7-07D138FBBA21}" name="Fecha inicio (DD/MM/AAAA)" dataDxfId="54"/>
    <tableColumn id="6" xr3:uid="{8D2657B3-183C-45A1-BBC0-6683FDFD54A8}" name="Fecha fin (DD/MM/AAAA)" dataDxfId="53"/>
    <tableColumn id="7" xr3:uid="{D63E7078-5E03-4F4A-98C6-C4A8D0DC4C45}" name="Responsable" dataDxfId="52"/>
    <tableColumn id="8" xr3:uid="{A70DFFE7-D868-4E7B-9C3B-E5779633A65B}" name="Objetivo Desarrollo Sostenible" dataDxfId="51"/>
    <tableColumn id="9" xr3:uid="{CE8F8567-0F1D-4D62-A48D-7D73EE2272DF}" name="Objetivo PDD" dataDxfId="50"/>
    <tableColumn id="10" xr3:uid="{A4A151F6-01FA-40D6-A363-3FE24459616E}" name="Programa PDD" dataDxfId="49"/>
    <tableColumn id="11" xr3:uid="{31D14FA6-B170-4BDC-B155-A346EA14A295}" name="Meta PDD" dataDxfId="48"/>
    <tableColumn id="12" xr3:uid="{081D21D5-D810-4430-B45B-69320ACACD2E}" name="Objetivo estratégico (PEI)" dataDxfId="47"/>
    <tableColumn id="13" xr3:uid="{A7A20817-6A99-4FB0-B760-12B4BFF3C50A}" name="Política MIPG relacionada" dataDxfId="46"/>
    <tableColumn id="14" xr3:uid="{C34C4D88-098F-46D8-89C4-E06138F48EA7}" name="Plan decreto 612 relacionado" dataDxfId="45"/>
    <tableColumn id="15" xr3:uid="{D5AF0FA5-ACDE-418A-88FA-EC6726A3A8AC}" name="Código proyecto de inversión" dataDxfId="44"/>
    <tableColumn id="16" xr3:uid="{5238F955-311D-4D3B-9828-67047B1F1FD5}" name="Meta Proyecto de inversión" dataDxfId="43"/>
    <tableColumn id="17" xr3:uid="{5A067114-BC69-4C8D-A7A6-B3610CB121EE}" name="Nombre del indicador" dataDxfId="42"/>
    <tableColumn id="18" xr3:uid="{F4D1F6EB-88C6-4335-AE75-674B62BC8B6C}" name="Fórmula del Indicador" dataDxfId="41"/>
    <tableColumn id="19" xr3:uid="{B61D8273-B8F2-4FA2-81DB-7A46DB9CBFAA}" name="Unidad de medida" dataDxfId="40"/>
    <tableColumn id="20" xr3:uid="{6D896BD4-F690-4F23-BEC3-4407A1601C2B}" name="Meta vigencia" dataDxfId="39"/>
    <tableColumn id="21" xr3:uid="{EDE000B7-C4D8-4494-A675-2BBFC66AFEC0}" name="Tipo de indicador" dataDxfId="38"/>
    <tableColumn id="22" xr3:uid="{08979A03-D4D2-411E-A2D0-646625E7477B}" name="Periodicidad de la medición" dataDxfId="37"/>
    <tableColumn id="23" xr3:uid="{D3DE0B0B-D373-4A1D-BA04-EA0D09C8208A}" name="I trimestre" dataDxfId="36"/>
    <tableColumn id="24" xr3:uid="{7A99CB78-AFB5-4CC9-A9F1-BBC876465EE5}" name="II trimestre" dataDxfId="35"/>
    <tableColumn id="25" xr3:uid="{3C18B7B9-5A0D-40EF-ACD9-F8AD440DE751}" name="III trimestre" dataDxfId="34"/>
    <tableColumn id="26" xr3:uid="{FAA9483D-977C-4357-B476-3DD6E5DAE2D0}" name="IV trimestre" dataDxfId="33"/>
    <tableColumn id="27" xr3:uid="{065A3313-7FCF-444F-BCED-612FCCB8E312}" name="% avance del hito I trimestre" dataDxfId="32"/>
    <tableColumn id="28" xr3:uid="{02418E93-6D81-425D-BCCC-BEC3FF7F34DF}" name="Avance cualitativo I trimestre" dataDxfId="31"/>
    <tableColumn id="29" xr3:uid="{846BA638-3BFD-4955-9865-E7D576EBAC4A}" name="Relación de evidencias I trimestre" dataDxfId="30"/>
    <tableColumn id="33" xr3:uid="{6C25AE30-7D77-4DEA-A390-7E4EBF50D122}" name="% avance de la actividad II trimestre" dataDxfId="29">
      <calculatedColumnFormula>+(ProcesosEvaluación[[#This Row],[I trimestre]]+ProcesosEvaluación[[#This Row],[II trimestre]])/ProcesosEvaluación[[#This Row],[Meta vigencia]]</calculatedColumnFormula>
    </tableColumn>
    <tableColumn id="34" xr3:uid="{DB56A1C4-0655-4908-B2B0-8361D48CF847}" name="Avance cualitativo II trimestre" dataDxfId="28"/>
    <tableColumn id="35" xr3:uid="{054F4F64-494E-4400-90EB-B3B406A3FA7A}" name="Relación de evidencias II trimestre" dataDxfId="27"/>
    <tableColumn id="39" xr3:uid="{90DFB8F5-3C91-4A97-9BFC-44C2F173BBC9}" name="% avance de la actividad III trimestre" dataDxfId="26"/>
    <tableColumn id="40" xr3:uid="{8F01756A-8935-4E7C-9872-1002C525B20E}" name="Avance cualitativo III trimestre" dataDxfId="25"/>
    <tableColumn id="41" xr3:uid="{C5F8BB22-81EC-4369-8F58-F1F777CA1D06}" name="Relación de evidencias III trimestre" dataDxfId="24"/>
    <tableColumn id="42" xr3:uid="{6720184F-33C7-4103-9A14-4539FF48A135}" name="Aclaraciones del responsable del reporte5" dataDxfId="23"/>
    <tableColumn id="43" xr3:uid="{C270A095-7187-401F-9CBA-29A77707D0D3}" name="Retroalimentación Subgerencia de Planeación6" dataDxfId="22"/>
    <tableColumn id="44" xr3:uid="{FC152A38-953A-4170-BEE1-D1697336C24C}" name="Revisión ajuste (Subgerencia de Planeación)7" dataDxfId="21"/>
    <tableColumn id="45" xr3:uid="{EE68029E-0D80-487B-88A2-B41E5456AFE3}" name="% avance de la actividad IV trimestre" dataDxfId="20"/>
    <tableColumn id="46" xr3:uid="{55FCE91B-5857-4208-91BE-CD2CAB00846C}" name="Avance cualitativo IV trimestre" dataDxfId="19"/>
    <tableColumn id="47" xr3:uid="{82D144C5-9F66-423F-A65C-D969DAB12A4E}" name="Relación de evidencias IV trimestre" dataDxfId="18"/>
    <tableColumn id="48" xr3:uid="{2C36B79B-9BDD-450F-99A2-024A406CB1D7}" name="Aclaraciones del responsable del reporte8" dataDxfId="17"/>
    <tableColumn id="49" xr3:uid="{FDD1CED7-A62A-415C-8363-5436827C6794}" name="Retroalimentación Subgerencia de Planeación9" dataDxfId="16"/>
    <tableColumn id="50" xr3:uid="{5E0BE014-997C-4B7D-89C1-E1DD7A03D6C6}" name="Revisión ajuste (Subgerencia de Planeación)10" dataDxfId="1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84DEED-B675-4BC9-BC22-78793BBF0D16}" name="PROYECTO7913" displayName="PROYECTO7913" ref="K1:K2" totalsRowShown="0" headerRowDxfId="14" dataDxfId="13">
  <autoFilter ref="K1:K2" xr:uid="{8B84DEED-B675-4BC9-BC22-78793BBF0D16}"/>
  <tableColumns count="1">
    <tableColumn id="1" xr3:uid="{C0F75744-C7E2-4D39-B734-DA160A5D4105}" name="PROYECTO7913" dataDxfId="1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194323-5153-4697-9DFD-214CA8032A85}" name="PROYECTO8122" displayName="PROYECTO8122" ref="L1:L6" totalsRowShown="0" headerRowDxfId="11" dataDxfId="10">
  <autoFilter ref="L1:L6" xr:uid="{42194323-5153-4697-9DFD-214CA8032A85}"/>
  <tableColumns count="1">
    <tableColumn id="1" xr3:uid="{4BDE53A3-EF7D-47C3-B6F4-E7DCB28405A2}" name="PROYECTO8122"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DBA47C-EE10-4CCD-B29F-5AD30300EBC8}" name="PROYECTO8138" displayName="PROYECTO8138" ref="M1:M3" totalsRowShown="0" headerRowDxfId="8" dataDxfId="7">
  <autoFilter ref="M1:M3" xr:uid="{6DDBA47C-EE10-4CCD-B29F-5AD30300EBC8}"/>
  <tableColumns count="1">
    <tableColumn id="1" xr3:uid="{D2D0FC87-F0CB-46FD-85A3-012417DF85A1}" name="PROYECTO8138" dataDxfId="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F48DC83-32A0-48DF-8247-CBEC2C301F4E}" name="PROYECTO8041" displayName="PROYECTO8041" ref="N1:N7" totalsRowShown="0" headerRowDxfId="5" dataDxfId="4">
  <autoFilter ref="N1:N7" xr:uid="{8F48DC83-32A0-48DF-8247-CBEC2C301F4E}"/>
  <tableColumns count="1">
    <tableColumn id="1" xr3:uid="{3F9C1A0F-6CF7-497E-B722-ECC97C00D3D8}" name="PROYECTO8041" dataDxfId="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3CC3A9-C02F-457E-8C94-6631C5FD9F82}" name="PROYECTO8029" displayName="PROYECTO8029" ref="O1:O12" totalsRowShown="0" headerRowDxfId="2" dataDxfId="1">
  <autoFilter ref="O1:O12" xr:uid="{4E3CC3A9-C02F-457E-8C94-6631C5FD9F82}"/>
  <tableColumns count="1">
    <tableColumn id="1" xr3:uid="{17EACCFF-72DF-4B56-A291-71654877D462}" name="PROYECTO8029"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28FB-CB6D-4D00-8A3B-FCEB50F87E3C}">
  <dimension ref="A1:O27"/>
  <sheetViews>
    <sheetView workbookViewId="0">
      <selection activeCell="A25" sqref="A25:O25"/>
    </sheetView>
  </sheetViews>
  <sheetFormatPr baseColWidth="10" defaultColWidth="11.42578125" defaultRowHeight="15" x14ac:dyDescent="0.25"/>
  <cols>
    <col min="1" max="1" width="14.42578125" customWidth="1"/>
  </cols>
  <sheetData>
    <row r="1" spans="1:15" ht="87" customHeight="1" x14ac:dyDescent="0.25">
      <c r="A1" s="172" t="s">
        <v>0</v>
      </c>
      <c r="B1" s="173"/>
      <c r="C1" s="173"/>
      <c r="D1" s="173"/>
      <c r="E1" s="173"/>
      <c r="F1" s="173"/>
      <c r="G1" s="173"/>
      <c r="H1" s="173"/>
      <c r="I1" s="173"/>
      <c r="J1" s="173"/>
      <c r="K1" s="173"/>
      <c r="L1" s="173"/>
      <c r="M1" s="173"/>
      <c r="N1" s="173"/>
      <c r="O1" s="174"/>
    </row>
    <row r="2" spans="1:15" ht="21" x14ac:dyDescent="0.25">
      <c r="A2" s="178" t="s">
        <v>1</v>
      </c>
      <c r="B2" s="178"/>
      <c r="C2" s="178"/>
      <c r="D2" s="178"/>
      <c r="E2" s="178"/>
      <c r="F2" s="178"/>
      <c r="G2" s="178"/>
      <c r="H2" s="178"/>
      <c r="I2" s="178"/>
      <c r="J2" s="178"/>
      <c r="K2" s="178"/>
      <c r="L2" s="178"/>
      <c r="M2" s="178"/>
      <c r="N2" s="178"/>
      <c r="O2" s="178"/>
    </row>
    <row r="3" spans="1:15" x14ac:dyDescent="0.25">
      <c r="A3" s="180" t="s">
        <v>2</v>
      </c>
      <c r="B3" s="180"/>
      <c r="C3" s="180"/>
      <c r="D3" s="180"/>
      <c r="E3" s="180"/>
      <c r="F3" s="180"/>
      <c r="G3" s="180"/>
      <c r="H3" s="180"/>
      <c r="I3" s="180"/>
      <c r="J3" s="180"/>
      <c r="K3" s="180"/>
      <c r="L3" s="180"/>
      <c r="M3" s="180"/>
      <c r="N3" s="180"/>
      <c r="O3" s="180"/>
    </row>
    <row r="4" spans="1:15" x14ac:dyDescent="0.25">
      <c r="A4" s="180" t="s">
        <v>3</v>
      </c>
      <c r="B4" s="180"/>
      <c r="C4" s="180"/>
      <c r="D4" s="180"/>
      <c r="E4" s="180"/>
      <c r="F4" s="180"/>
      <c r="G4" s="180"/>
      <c r="H4" s="180"/>
      <c r="I4" s="180"/>
      <c r="J4" s="180"/>
      <c r="K4" s="180"/>
      <c r="L4" s="180"/>
      <c r="M4" s="180"/>
      <c r="N4" s="180"/>
      <c r="O4" s="180"/>
    </row>
    <row r="5" spans="1:15" x14ac:dyDescent="0.25">
      <c r="A5" s="180" t="s">
        <v>4</v>
      </c>
      <c r="B5" s="180"/>
      <c r="C5" s="180"/>
      <c r="D5" s="180"/>
      <c r="E5" s="180"/>
      <c r="F5" s="180"/>
      <c r="G5" s="180"/>
      <c r="H5" s="180"/>
      <c r="I5" s="180"/>
      <c r="J5" s="180"/>
      <c r="K5" s="180"/>
      <c r="L5" s="180"/>
      <c r="M5" s="180"/>
      <c r="N5" s="180"/>
      <c r="O5" s="180"/>
    </row>
    <row r="6" spans="1:15" x14ac:dyDescent="0.25">
      <c r="A6" s="181" t="s">
        <v>5</v>
      </c>
      <c r="B6" s="181"/>
      <c r="C6" s="181"/>
      <c r="D6" s="181"/>
      <c r="E6" s="181"/>
      <c r="F6" s="181"/>
      <c r="G6" s="181"/>
      <c r="H6" s="181"/>
      <c r="I6" s="181"/>
      <c r="J6" s="181"/>
      <c r="K6" s="181"/>
      <c r="L6" s="181"/>
      <c r="M6" s="181"/>
      <c r="N6" s="181"/>
      <c r="O6" s="181"/>
    </row>
    <row r="7" spans="1:15" x14ac:dyDescent="0.25">
      <c r="A7" s="181" t="s">
        <v>6</v>
      </c>
      <c r="B7" s="181"/>
      <c r="C7" s="181"/>
      <c r="D7" s="181"/>
      <c r="E7" s="181"/>
      <c r="F7" s="181"/>
      <c r="G7" s="181"/>
      <c r="H7" s="181"/>
      <c r="I7" s="181"/>
      <c r="J7" s="181"/>
      <c r="K7" s="181"/>
      <c r="L7" s="181"/>
      <c r="M7" s="181"/>
      <c r="N7" s="181"/>
      <c r="O7" s="181"/>
    </row>
    <row r="8" spans="1:15" x14ac:dyDescent="0.25">
      <c r="A8" s="180" t="s">
        <v>7</v>
      </c>
      <c r="B8" s="180"/>
      <c r="C8" s="180"/>
      <c r="D8" s="180"/>
      <c r="E8" s="180"/>
      <c r="F8" s="180"/>
      <c r="G8" s="180"/>
      <c r="H8" s="180"/>
      <c r="I8" s="180"/>
      <c r="J8" s="180"/>
      <c r="K8" s="180"/>
      <c r="L8" s="180"/>
      <c r="M8" s="180"/>
      <c r="N8" s="180"/>
      <c r="O8" s="180"/>
    </row>
    <row r="9" spans="1:15" ht="21" x14ac:dyDescent="0.25">
      <c r="A9" s="182" t="s">
        <v>8</v>
      </c>
      <c r="B9" s="182"/>
      <c r="C9" s="182"/>
      <c r="D9" s="182"/>
      <c r="E9" s="182"/>
      <c r="F9" s="182"/>
      <c r="G9" s="182"/>
      <c r="H9" s="182"/>
      <c r="I9" s="182"/>
      <c r="J9" s="182"/>
      <c r="K9" s="182"/>
      <c r="L9" s="182"/>
      <c r="M9" s="182"/>
      <c r="N9" s="182"/>
      <c r="O9" s="182"/>
    </row>
    <row r="10" spans="1:15" s="12" customFormat="1" x14ac:dyDescent="0.25">
      <c r="A10" s="179" t="s">
        <v>9</v>
      </c>
      <c r="B10" s="179"/>
      <c r="C10" s="179"/>
      <c r="D10" s="179"/>
      <c r="E10" s="179"/>
      <c r="F10" s="179"/>
      <c r="G10" s="179"/>
      <c r="H10" s="179"/>
      <c r="I10" s="179"/>
      <c r="J10" s="179"/>
      <c r="K10" s="179"/>
      <c r="L10" s="179"/>
      <c r="M10" s="179"/>
      <c r="N10" s="179"/>
      <c r="O10" s="179"/>
    </row>
    <row r="11" spans="1:15" s="12" customFormat="1" ht="30.75" customHeight="1" x14ac:dyDescent="0.25">
      <c r="A11" s="183" t="s">
        <v>10</v>
      </c>
      <c r="B11" s="183"/>
      <c r="C11" s="183"/>
      <c r="D11" s="183"/>
      <c r="E11" s="183"/>
      <c r="F11" s="183"/>
      <c r="G11" s="183"/>
      <c r="H11" s="183"/>
      <c r="I11" s="183"/>
      <c r="J11" s="183"/>
      <c r="K11" s="183"/>
      <c r="L11" s="183"/>
      <c r="M11" s="183"/>
      <c r="N11" s="183"/>
      <c r="O11" s="183"/>
    </row>
    <row r="12" spans="1:15" s="12" customFormat="1" x14ac:dyDescent="0.25">
      <c r="A12" s="179" t="s">
        <v>11</v>
      </c>
      <c r="B12" s="179"/>
      <c r="C12" s="179"/>
      <c r="D12" s="179"/>
      <c r="E12" s="179"/>
      <c r="F12" s="179"/>
      <c r="G12" s="179"/>
      <c r="H12" s="179"/>
      <c r="I12" s="179"/>
      <c r="J12" s="179"/>
      <c r="K12" s="179"/>
      <c r="L12" s="179"/>
      <c r="M12" s="179"/>
      <c r="N12" s="179"/>
      <c r="O12" s="179"/>
    </row>
    <row r="13" spans="1:15" s="12" customFormat="1" x14ac:dyDescent="0.25">
      <c r="A13" s="179" t="s">
        <v>12</v>
      </c>
      <c r="B13" s="179"/>
      <c r="C13" s="179"/>
      <c r="D13" s="179"/>
      <c r="E13" s="179"/>
      <c r="F13" s="179"/>
      <c r="G13" s="179"/>
      <c r="H13" s="179"/>
      <c r="I13" s="179"/>
      <c r="J13" s="179"/>
      <c r="K13" s="179"/>
      <c r="L13" s="179"/>
      <c r="M13" s="179"/>
      <c r="N13" s="179"/>
      <c r="O13" s="179"/>
    </row>
    <row r="14" spans="1:15" s="12" customFormat="1" x14ac:dyDescent="0.25">
      <c r="A14" s="179" t="s">
        <v>13</v>
      </c>
      <c r="B14" s="179"/>
      <c r="C14" s="179"/>
      <c r="D14" s="179"/>
      <c r="E14" s="179"/>
      <c r="F14" s="179"/>
      <c r="G14" s="179"/>
      <c r="H14" s="179"/>
      <c r="I14" s="179"/>
      <c r="J14" s="179"/>
      <c r="K14" s="179"/>
      <c r="L14" s="179"/>
      <c r="M14" s="179"/>
      <c r="N14" s="179"/>
      <c r="O14" s="179"/>
    </row>
    <row r="15" spans="1:15" s="12" customFormat="1" ht="28.5" customHeight="1" x14ac:dyDescent="0.25">
      <c r="A15" s="179" t="s">
        <v>14</v>
      </c>
      <c r="B15" s="179"/>
      <c r="C15" s="179"/>
      <c r="D15" s="179"/>
      <c r="E15" s="179"/>
      <c r="F15" s="179"/>
      <c r="G15" s="179"/>
      <c r="H15" s="179"/>
      <c r="I15" s="179"/>
      <c r="J15" s="179"/>
      <c r="K15" s="179"/>
      <c r="L15" s="179"/>
      <c r="M15" s="179"/>
      <c r="N15" s="179"/>
      <c r="O15" s="179"/>
    </row>
    <row r="16" spans="1:15" s="12" customFormat="1" ht="30" customHeight="1" x14ac:dyDescent="0.25">
      <c r="A16" s="179" t="s">
        <v>15</v>
      </c>
      <c r="B16" s="179"/>
      <c r="C16" s="179"/>
      <c r="D16" s="179"/>
      <c r="E16" s="179"/>
      <c r="F16" s="179"/>
      <c r="G16" s="179"/>
      <c r="H16" s="179"/>
      <c r="I16" s="179"/>
      <c r="J16" s="179"/>
      <c r="K16" s="179"/>
      <c r="L16" s="179"/>
      <c r="M16" s="179"/>
      <c r="N16" s="179"/>
      <c r="O16" s="179"/>
    </row>
    <row r="17" spans="1:15" s="12" customFormat="1" x14ac:dyDescent="0.25">
      <c r="A17" s="179" t="s">
        <v>16</v>
      </c>
      <c r="B17" s="179"/>
      <c r="C17" s="179"/>
      <c r="D17" s="179"/>
      <c r="E17" s="179"/>
      <c r="F17" s="179"/>
      <c r="G17" s="179"/>
      <c r="H17" s="179"/>
      <c r="I17" s="179"/>
      <c r="J17" s="179"/>
      <c r="K17" s="179"/>
      <c r="L17" s="179"/>
      <c r="M17" s="179"/>
      <c r="N17" s="179"/>
      <c r="O17" s="179"/>
    </row>
    <row r="18" spans="1:15" s="12" customFormat="1" x14ac:dyDescent="0.25">
      <c r="A18" s="179" t="s">
        <v>17</v>
      </c>
      <c r="B18" s="179"/>
      <c r="C18" s="179"/>
      <c r="D18" s="179"/>
      <c r="E18" s="179"/>
      <c r="F18" s="179"/>
      <c r="G18" s="179"/>
      <c r="H18" s="179"/>
      <c r="I18" s="179"/>
      <c r="J18" s="179"/>
      <c r="K18" s="179"/>
      <c r="L18" s="179"/>
      <c r="M18" s="179"/>
      <c r="N18" s="179"/>
      <c r="O18" s="179"/>
    </row>
    <row r="19" spans="1:15" ht="21" x14ac:dyDescent="0.25">
      <c r="A19" s="185" t="s">
        <v>18</v>
      </c>
      <c r="B19" s="185"/>
      <c r="C19" s="185"/>
      <c r="D19" s="185"/>
      <c r="E19" s="185"/>
      <c r="F19" s="185"/>
      <c r="G19" s="185"/>
      <c r="H19" s="185"/>
      <c r="I19" s="185"/>
      <c r="J19" s="185"/>
      <c r="K19" s="185"/>
      <c r="L19" s="185"/>
      <c r="M19" s="185"/>
      <c r="N19" s="185"/>
      <c r="O19" s="185"/>
    </row>
    <row r="20" spans="1:15" s="12" customFormat="1" ht="47.25" customHeight="1" x14ac:dyDescent="0.25">
      <c r="A20" s="179" t="s">
        <v>19</v>
      </c>
      <c r="B20" s="179"/>
      <c r="C20" s="179"/>
      <c r="D20" s="179"/>
      <c r="E20" s="179"/>
      <c r="F20" s="179"/>
      <c r="G20" s="179"/>
      <c r="H20" s="179"/>
      <c r="I20" s="179"/>
      <c r="J20" s="179"/>
      <c r="K20" s="179"/>
      <c r="L20" s="179"/>
      <c r="M20" s="179"/>
      <c r="N20" s="179"/>
      <c r="O20" s="179"/>
    </row>
    <row r="21" spans="1:15" s="12" customFormat="1" x14ac:dyDescent="0.25">
      <c r="A21" s="179" t="s">
        <v>20</v>
      </c>
      <c r="B21" s="179"/>
      <c r="C21" s="179"/>
      <c r="D21" s="179"/>
      <c r="E21" s="179"/>
      <c r="F21" s="179"/>
      <c r="G21" s="179"/>
      <c r="H21" s="179"/>
      <c r="I21" s="179"/>
      <c r="J21" s="179"/>
      <c r="K21" s="179"/>
      <c r="L21" s="179"/>
      <c r="M21" s="179"/>
      <c r="N21" s="179"/>
      <c r="O21" s="179"/>
    </row>
    <row r="22" spans="1:15" s="12" customFormat="1" ht="35.25" customHeight="1" x14ac:dyDescent="0.25">
      <c r="A22" s="179" t="s">
        <v>21</v>
      </c>
      <c r="B22" s="179"/>
      <c r="C22" s="179"/>
      <c r="D22" s="179"/>
      <c r="E22" s="179"/>
      <c r="F22" s="179"/>
      <c r="G22" s="179"/>
      <c r="H22" s="179"/>
      <c r="I22" s="179"/>
      <c r="J22" s="179"/>
      <c r="K22" s="179"/>
      <c r="L22" s="179"/>
      <c r="M22" s="179"/>
      <c r="N22" s="179"/>
      <c r="O22" s="179"/>
    </row>
    <row r="23" spans="1:15" s="12" customFormat="1" x14ac:dyDescent="0.25">
      <c r="A23" s="183" t="s">
        <v>22</v>
      </c>
      <c r="B23" s="183"/>
      <c r="C23" s="183"/>
      <c r="D23" s="183"/>
      <c r="E23" s="183"/>
      <c r="F23" s="183"/>
      <c r="G23" s="183"/>
      <c r="H23" s="183"/>
      <c r="I23" s="183"/>
      <c r="J23" s="183"/>
      <c r="K23" s="183"/>
      <c r="L23" s="183"/>
      <c r="M23" s="183"/>
      <c r="N23" s="183"/>
      <c r="O23" s="183"/>
    </row>
    <row r="24" spans="1:15" s="12" customFormat="1" ht="64.5" customHeight="1" x14ac:dyDescent="0.25">
      <c r="A24" s="179" t="s">
        <v>23</v>
      </c>
      <c r="B24" s="179"/>
      <c r="C24" s="179"/>
      <c r="D24" s="179"/>
      <c r="E24" s="179"/>
      <c r="F24" s="179"/>
      <c r="G24" s="179"/>
      <c r="H24" s="179"/>
      <c r="I24" s="179"/>
      <c r="J24" s="179"/>
      <c r="K24" s="179"/>
      <c r="L24" s="179"/>
      <c r="M24" s="179"/>
      <c r="N24" s="179"/>
      <c r="O24" s="179"/>
    </row>
    <row r="25" spans="1:15" s="12" customFormat="1" ht="34.5" customHeight="1" x14ac:dyDescent="0.25">
      <c r="A25" s="179" t="s">
        <v>24</v>
      </c>
      <c r="B25" s="179"/>
      <c r="C25" s="179"/>
      <c r="D25" s="179"/>
      <c r="E25" s="179"/>
      <c r="F25" s="179"/>
      <c r="G25" s="179"/>
      <c r="H25" s="179"/>
      <c r="I25" s="179"/>
      <c r="J25" s="179"/>
      <c r="K25" s="179"/>
      <c r="L25" s="179"/>
      <c r="M25" s="179"/>
      <c r="N25" s="179"/>
      <c r="O25" s="179"/>
    </row>
    <row r="26" spans="1:15" ht="21" x14ac:dyDescent="0.25">
      <c r="A26" s="184" t="s">
        <v>25</v>
      </c>
      <c r="B26" s="184"/>
      <c r="C26" s="184"/>
      <c r="D26" s="184"/>
      <c r="E26" s="184"/>
      <c r="F26" s="184"/>
      <c r="G26" s="184"/>
      <c r="H26" s="184"/>
      <c r="I26" s="184"/>
      <c r="J26" s="184"/>
      <c r="K26" s="184"/>
      <c r="L26" s="184"/>
      <c r="M26" s="184"/>
      <c r="N26" s="184"/>
      <c r="O26" s="184"/>
    </row>
    <row r="27" spans="1:15" s="12" customFormat="1" ht="30.75" customHeight="1" x14ac:dyDescent="0.25">
      <c r="A27" s="179" t="s">
        <v>26</v>
      </c>
      <c r="B27" s="179"/>
      <c r="C27" s="179"/>
      <c r="D27" s="179"/>
      <c r="E27" s="179"/>
      <c r="F27" s="179"/>
      <c r="G27" s="179"/>
      <c r="H27" s="179"/>
      <c r="I27" s="179"/>
      <c r="J27" s="179"/>
      <c r="K27" s="179"/>
      <c r="L27" s="179"/>
      <c r="M27" s="179"/>
      <c r="N27" s="179"/>
      <c r="O27" s="179"/>
    </row>
  </sheetData>
  <mergeCells count="27">
    <mergeCell ref="A27:O27"/>
    <mergeCell ref="A26:O26"/>
    <mergeCell ref="A15:O15"/>
    <mergeCell ref="A16:O16"/>
    <mergeCell ref="A17:O17"/>
    <mergeCell ref="A18:O18"/>
    <mergeCell ref="A19:O19"/>
    <mergeCell ref="A20:O20"/>
    <mergeCell ref="A21:O21"/>
    <mergeCell ref="A22:O22"/>
    <mergeCell ref="A23:O23"/>
    <mergeCell ref="A24:O24"/>
    <mergeCell ref="A25:O25"/>
    <mergeCell ref="A1:O1"/>
    <mergeCell ref="A2:O2"/>
    <mergeCell ref="A14:O14"/>
    <mergeCell ref="A3:O3"/>
    <mergeCell ref="A4:O4"/>
    <mergeCell ref="A5:O5"/>
    <mergeCell ref="A6:O6"/>
    <mergeCell ref="A7:O7"/>
    <mergeCell ref="A8:O8"/>
    <mergeCell ref="A9:O9"/>
    <mergeCell ref="A10:O10"/>
    <mergeCell ref="A11:O11"/>
    <mergeCell ref="A12:O12"/>
    <mergeCell ref="A13:O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B9E7-D5DE-4411-ACD0-717DB9E573E7}">
  <dimension ref="A1:O11"/>
  <sheetViews>
    <sheetView tabSelected="1" zoomScale="85" zoomScaleNormal="85" zoomScaleSheetLayoutView="100" workbookViewId="0">
      <selection activeCell="A5" sqref="A5:O5"/>
    </sheetView>
  </sheetViews>
  <sheetFormatPr baseColWidth="10" defaultColWidth="11.42578125" defaultRowHeight="15" x14ac:dyDescent="0.25"/>
  <sheetData>
    <row r="1" spans="1:15" ht="84" customHeight="1" x14ac:dyDescent="0.25">
      <c r="A1" s="172" t="s">
        <v>27</v>
      </c>
      <c r="B1" s="173"/>
      <c r="C1" s="173"/>
      <c r="D1" s="173"/>
      <c r="E1" s="173"/>
      <c r="F1" s="173"/>
      <c r="G1" s="173"/>
      <c r="H1" s="173"/>
      <c r="I1" s="173"/>
      <c r="J1" s="173"/>
      <c r="K1" s="173"/>
      <c r="L1" s="173"/>
      <c r="M1" s="173"/>
      <c r="N1" s="173"/>
      <c r="O1" s="174"/>
    </row>
    <row r="2" spans="1:15" ht="24" x14ac:dyDescent="0.4">
      <c r="A2" s="166" t="s">
        <v>28</v>
      </c>
      <c r="B2" s="167"/>
      <c r="C2" s="167"/>
      <c r="D2" s="167"/>
      <c r="E2" s="167"/>
      <c r="F2" s="167"/>
      <c r="G2" s="167"/>
      <c r="H2" s="167"/>
      <c r="I2" s="167"/>
      <c r="J2" s="167"/>
      <c r="K2" s="167"/>
      <c r="L2" s="167"/>
      <c r="M2" s="167"/>
      <c r="N2" s="167"/>
      <c r="O2" s="168"/>
    </row>
    <row r="3" spans="1:15" ht="18.75" x14ac:dyDescent="0.3">
      <c r="A3" s="175" t="s">
        <v>29</v>
      </c>
      <c r="B3" s="176"/>
      <c r="C3" s="176"/>
      <c r="D3" s="176"/>
      <c r="E3" s="176"/>
      <c r="F3" s="176"/>
      <c r="G3" s="176"/>
      <c r="H3" s="176"/>
      <c r="I3" s="176"/>
      <c r="J3" s="176"/>
      <c r="K3" s="176"/>
      <c r="L3" s="176"/>
      <c r="M3" s="176"/>
      <c r="N3" s="176"/>
      <c r="O3" s="177"/>
    </row>
    <row r="4" spans="1:15" ht="24" x14ac:dyDescent="0.4">
      <c r="A4" s="166" t="s">
        <v>30</v>
      </c>
      <c r="B4" s="167"/>
      <c r="C4" s="167"/>
      <c r="D4" s="167"/>
      <c r="E4" s="167"/>
      <c r="F4" s="167"/>
      <c r="G4" s="167"/>
      <c r="H4" s="167"/>
      <c r="I4" s="167"/>
      <c r="J4" s="167"/>
      <c r="K4" s="167"/>
      <c r="L4" s="167"/>
      <c r="M4" s="167"/>
      <c r="N4" s="167"/>
      <c r="O4" s="168"/>
    </row>
    <row r="5" spans="1:15" ht="54.75" customHeight="1" x14ac:dyDescent="0.3">
      <c r="A5" s="163" t="s">
        <v>31</v>
      </c>
      <c r="B5" s="164"/>
      <c r="C5" s="164"/>
      <c r="D5" s="164"/>
      <c r="E5" s="164"/>
      <c r="F5" s="164"/>
      <c r="G5" s="164"/>
      <c r="H5" s="164"/>
      <c r="I5" s="164"/>
      <c r="J5" s="164"/>
      <c r="K5" s="164"/>
      <c r="L5" s="164"/>
      <c r="M5" s="164"/>
      <c r="N5" s="164"/>
      <c r="O5" s="165"/>
    </row>
    <row r="6" spans="1:15" ht="24" x14ac:dyDescent="0.4">
      <c r="A6" s="166" t="s">
        <v>32</v>
      </c>
      <c r="B6" s="167"/>
      <c r="C6" s="167"/>
      <c r="D6" s="167"/>
      <c r="E6" s="167"/>
      <c r="F6" s="167"/>
      <c r="G6" s="167"/>
      <c r="H6" s="167"/>
      <c r="I6" s="167"/>
      <c r="J6" s="167"/>
      <c r="K6" s="167"/>
      <c r="L6" s="167"/>
      <c r="M6" s="167"/>
      <c r="N6" s="167"/>
      <c r="O6" s="168"/>
    </row>
    <row r="7" spans="1:15" ht="58.5" customHeight="1" x14ac:dyDescent="0.3">
      <c r="A7" s="163" t="s">
        <v>33</v>
      </c>
      <c r="B7" s="164"/>
      <c r="C7" s="164"/>
      <c r="D7" s="164"/>
      <c r="E7" s="164"/>
      <c r="F7" s="164"/>
      <c r="G7" s="164"/>
      <c r="H7" s="164"/>
      <c r="I7" s="164"/>
      <c r="J7" s="164"/>
      <c r="K7" s="164"/>
      <c r="L7" s="164"/>
      <c r="M7" s="164"/>
      <c r="N7" s="164"/>
      <c r="O7" s="165"/>
    </row>
    <row r="8" spans="1:15" ht="24" x14ac:dyDescent="0.4">
      <c r="A8" s="166" t="s">
        <v>34</v>
      </c>
      <c r="B8" s="167"/>
      <c r="C8" s="167"/>
      <c r="D8" s="167"/>
      <c r="E8" s="167"/>
      <c r="F8" s="167"/>
      <c r="G8" s="167"/>
      <c r="H8" s="167"/>
      <c r="I8" s="167"/>
      <c r="J8" s="167"/>
      <c r="K8" s="167"/>
      <c r="L8" s="167"/>
      <c r="M8" s="167"/>
      <c r="N8" s="167"/>
      <c r="O8" s="168"/>
    </row>
    <row r="9" spans="1:15" ht="152.25" customHeight="1" x14ac:dyDescent="0.3">
      <c r="A9" s="163" t="s">
        <v>35</v>
      </c>
      <c r="B9" s="164"/>
      <c r="C9" s="164"/>
      <c r="D9" s="164"/>
      <c r="E9" s="164"/>
      <c r="F9" s="164"/>
      <c r="G9" s="164"/>
      <c r="H9" s="164"/>
      <c r="I9" s="164"/>
      <c r="J9" s="164"/>
      <c r="K9" s="164"/>
      <c r="L9" s="164"/>
      <c r="M9" s="164"/>
      <c r="N9" s="164"/>
      <c r="O9" s="165"/>
    </row>
    <row r="10" spans="1:15" ht="24" x14ac:dyDescent="0.4">
      <c r="A10" s="166" t="s">
        <v>36</v>
      </c>
      <c r="B10" s="167"/>
      <c r="C10" s="167"/>
      <c r="D10" s="167"/>
      <c r="E10" s="167"/>
      <c r="F10" s="167"/>
      <c r="G10" s="167"/>
      <c r="H10" s="167"/>
      <c r="I10" s="167"/>
      <c r="J10" s="167"/>
      <c r="K10" s="167"/>
      <c r="L10" s="167"/>
      <c r="M10" s="167"/>
      <c r="N10" s="167"/>
      <c r="O10" s="168"/>
    </row>
    <row r="11" spans="1:15" ht="332.25" customHeight="1" thickBot="1" x14ac:dyDescent="0.35">
      <c r="A11" s="169" t="s">
        <v>37</v>
      </c>
      <c r="B11" s="170"/>
      <c r="C11" s="170"/>
      <c r="D11" s="170"/>
      <c r="E11" s="170"/>
      <c r="F11" s="170"/>
      <c r="G11" s="170"/>
      <c r="H11" s="170"/>
      <c r="I11" s="170"/>
      <c r="J11" s="170"/>
      <c r="K11" s="170"/>
      <c r="L11" s="170"/>
      <c r="M11" s="170"/>
      <c r="N11" s="170"/>
      <c r="O11" s="171"/>
    </row>
  </sheetData>
  <sheetProtection algorithmName="SHA-512" hashValue="AfJwGD7stjdqnbifiGmpTx6ZJtG0IawCJm6YESKUEvIydkHZSjLEJ0wlRTlKLA/XDprYAg3iBHASdNX3VudqzA==" saltValue="taCu8tH166Njof6gush/Qg==" spinCount="100000" sheet="1" objects="1" scenarios="1" autoFilter="0"/>
  <mergeCells count="11">
    <mergeCell ref="A6:O6"/>
    <mergeCell ref="A1:O1"/>
    <mergeCell ref="A2:O2"/>
    <mergeCell ref="A3:O3"/>
    <mergeCell ref="A4:O4"/>
    <mergeCell ref="A5:O5"/>
    <mergeCell ref="A7:O7"/>
    <mergeCell ref="A8:O8"/>
    <mergeCell ref="A9:O9"/>
    <mergeCell ref="A10:O10"/>
    <mergeCell ref="A11:O11"/>
  </mergeCells>
  <pageMargins left="0.7" right="0.7" top="0.75" bottom="0.75" header="0.3" footer="0.3"/>
  <pageSetup scale="5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B28A-7096-495B-A2F6-D2EFC9C80356}">
  <dimension ref="A1:F16"/>
  <sheetViews>
    <sheetView zoomScaleNormal="100" zoomScaleSheetLayoutView="85" workbookViewId="0">
      <selection activeCell="C4" sqref="C4"/>
    </sheetView>
  </sheetViews>
  <sheetFormatPr baseColWidth="10" defaultColWidth="11.42578125" defaultRowHeight="15" x14ac:dyDescent="0.25"/>
  <cols>
    <col min="2" max="2" width="36.7109375" customWidth="1"/>
    <col min="3" max="3" width="77.42578125" customWidth="1"/>
    <col min="4" max="4" width="19.42578125" style="15" customWidth="1"/>
    <col min="5" max="5" width="19.28515625" customWidth="1"/>
    <col min="6" max="6" width="22.140625" customWidth="1"/>
  </cols>
  <sheetData>
    <row r="1" spans="1:6" ht="85.5" customHeight="1" x14ac:dyDescent="0.25">
      <c r="A1" s="172" t="s">
        <v>38</v>
      </c>
      <c r="B1" s="189"/>
      <c r="C1" s="189"/>
      <c r="D1" s="189"/>
      <c r="E1" s="189"/>
      <c r="F1" s="189"/>
    </row>
    <row r="2" spans="1:6" ht="24" x14ac:dyDescent="0.4">
      <c r="A2" s="186" t="s">
        <v>39</v>
      </c>
      <c r="B2" s="186"/>
      <c r="C2" s="186"/>
      <c r="D2" s="186"/>
      <c r="E2" s="186"/>
      <c r="F2" s="186"/>
    </row>
    <row r="3" spans="1:6" ht="18.75" x14ac:dyDescent="0.25">
      <c r="A3" s="190" t="s">
        <v>40</v>
      </c>
      <c r="B3" s="190"/>
      <c r="C3" s="6" t="s">
        <v>41</v>
      </c>
      <c r="D3" s="190" t="s">
        <v>42</v>
      </c>
      <c r="E3" s="190"/>
      <c r="F3" s="190"/>
    </row>
    <row r="4" spans="1:6" ht="57.75" customHeight="1" x14ac:dyDescent="0.25">
      <c r="A4" s="191" t="s">
        <v>43</v>
      </c>
      <c r="B4" s="191"/>
      <c r="C4" s="2" t="s">
        <v>44</v>
      </c>
      <c r="D4" s="192" t="s">
        <v>45</v>
      </c>
      <c r="E4" s="192"/>
      <c r="F4" s="192"/>
    </row>
    <row r="5" spans="1:6" ht="36" customHeight="1" x14ac:dyDescent="0.25">
      <c r="A5" s="191"/>
      <c r="B5" s="191"/>
      <c r="C5" s="5" t="s">
        <v>46</v>
      </c>
      <c r="D5" s="193" t="s">
        <v>47</v>
      </c>
      <c r="E5" s="193"/>
      <c r="F5" s="193"/>
    </row>
    <row r="6" spans="1:6" ht="39.75" customHeight="1" x14ac:dyDescent="0.25">
      <c r="A6" s="191"/>
      <c r="B6" s="191"/>
      <c r="C6" s="2" t="s">
        <v>48</v>
      </c>
      <c r="D6" s="192" t="s">
        <v>49</v>
      </c>
      <c r="E6" s="192"/>
      <c r="F6" s="192"/>
    </row>
    <row r="7" spans="1:6" s="1" customFormat="1" ht="24" x14ac:dyDescent="0.4">
      <c r="A7" s="186" t="s">
        <v>50</v>
      </c>
      <c r="B7" s="186"/>
      <c r="C7" s="186"/>
      <c r="D7" s="186"/>
      <c r="E7" s="187"/>
      <c r="F7" s="187"/>
    </row>
    <row r="8" spans="1:6" s="4" customFormat="1" ht="37.5" x14ac:dyDescent="0.3">
      <c r="A8" s="7" t="s">
        <v>51</v>
      </c>
      <c r="B8" s="7" t="s">
        <v>52</v>
      </c>
      <c r="C8" s="7" t="s">
        <v>53</v>
      </c>
      <c r="D8" s="16" t="s">
        <v>54</v>
      </c>
      <c r="E8" s="18" t="s">
        <v>55</v>
      </c>
    </row>
    <row r="9" spans="1:6" ht="45" x14ac:dyDescent="0.25">
      <c r="A9" s="19">
        <v>7913</v>
      </c>
      <c r="B9" s="9" t="s">
        <v>56</v>
      </c>
      <c r="C9" s="9" t="s">
        <v>57</v>
      </c>
      <c r="D9" s="13">
        <v>244109891000</v>
      </c>
      <c r="E9" s="17" t="s">
        <v>58</v>
      </c>
    </row>
    <row r="10" spans="1:6" ht="165" x14ac:dyDescent="0.25">
      <c r="A10" s="20">
        <v>8122</v>
      </c>
      <c r="B10" s="8" t="s">
        <v>59</v>
      </c>
      <c r="C10" s="8" t="s">
        <v>60</v>
      </c>
      <c r="D10" s="14">
        <v>311976677000</v>
      </c>
      <c r="E10" s="8" t="s">
        <v>58</v>
      </c>
    </row>
    <row r="11" spans="1:6" ht="90" x14ac:dyDescent="0.25">
      <c r="A11" s="19">
        <v>8138</v>
      </c>
      <c r="B11" s="9" t="s">
        <v>61</v>
      </c>
      <c r="C11" s="9" t="s">
        <v>62</v>
      </c>
      <c r="D11" s="13">
        <v>9500000000</v>
      </c>
      <c r="E11" s="9" t="s">
        <v>58</v>
      </c>
    </row>
    <row r="12" spans="1:6" ht="159" customHeight="1" x14ac:dyDescent="0.25">
      <c r="A12" s="20">
        <v>8041</v>
      </c>
      <c r="B12" s="8" t="s">
        <v>63</v>
      </c>
      <c r="C12" s="8" t="s">
        <v>64</v>
      </c>
      <c r="D12" s="14">
        <v>168908000000</v>
      </c>
      <c r="E12" s="8" t="s">
        <v>65</v>
      </c>
    </row>
    <row r="13" spans="1:6" ht="318.75" customHeight="1" x14ac:dyDescent="0.25">
      <c r="A13" s="19">
        <v>8029</v>
      </c>
      <c r="B13" s="9" t="s">
        <v>66</v>
      </c>
      <c r="C13" s="9" t="s">
        <v>67</v>
      </c>
      <c r="D13" s="13">
        <v>19943054000</v>
      </c>
      <c r="E13" s="9" t="s">
        <v>68</v>
      </c>
    </row>
    <row r="14" spans="1:6" ht="24" x14ac:dyDescent="0.4">
      <c r="A14" s="186" t="s">
        <v>69</v>
      </c>
      <c r="B14" s="186"/>
      <c r="C14" s="186"/>
      <c r="D14" s="186"/>
      <c r="E14" s="186"/>
      <c r="F14" s="186"/>
    </row>
    <row r="15" spans="1:6" ht="35.25" customHeight="1" x14ac:dyDescent="0.25">
      <c r="A15" s="188" t="s">
        <v>70</v>
      </c>
      <c r="B15" s="188"/>
      <c r="C15" s="188"/>
      <c r="D15" s="188"/>
      <c r="E15" s="188"/>
      <c r="F15" s="188"/>
    </row>
    <row r="16" spans="1:6" x14ac:dyDescent="0.25">
      <c r="A16" s="3"/>
    </row>
  </sheetData>
  <sheetProtection algorithmName="SHA-512" hashValue="jWP/mLF6apC1sOpnZZd2xkVjhXRkqa54gIuF7sp7bxSiiAm6o6zuVuMNd/o04Xotjzg1gKO0GNtFC1dFm2Im/A==" saltValue="kDqDZtSJARLzUlJMkkrs8w==" spinCount="100000" sheet="1" objects="1" scenarios="1" autoFilter="0"/>
  <mergeCells count="11">
    <mergeCell ref="A7:F7"/>
    <mergeCell ref="A14:F14"/>
    <mergeCell ref="A15:F15"/>
    <mergeCell ref="A1:F1"/>
    <mergeCell ref="A2:F2"/>
    <mergeCell ref="D3:F3"/>
    <mergeCell ref="A3:B3"/>
    <mergeCell ref="A4:B6"/>
    <mergeCell ref="D4:F4"/>
    <mergeCell ref="D5:F5"/>
    <mergeCell ref="D6:F6"/>
  </mergeCells>
  <pageMargins left="0.7" right="0.7" top="0.75" bottom="0.75" header="0.3" footer="0.3"/>
  <pageSetup scale="48" orientation="portrait" horizontalDpi="1200" verticalDpi="1200"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14F9-6B2E-45E7-92C0-3967E6DFF488}">
  <sheetPr>
    <pageSetUpPr fitToPage="1"/>
  </sheetPr>
  <dimension ref="A1:AR25"/>
  <sheetViews>
    <sheetView zoomScale="60" zoomScaleNormal="60" zoomScaleSheetLayoutView="55" workbookViewId="0">
      <pane ySplit="2" topLeftCell="A3" activePane="bottomLeft" state="frozen"/>
      <selection pane="bottomLeft" activeCell="AD4" sqref="AD4"/>
    </sheetView>
  </sheetViews>
  <sheetFormatPr baseColWidth="10" defaultColWidth="11.42578125" defaultRowHeight="15" x14ac:dyDescent="0.25"/>
  <cols>
    <col min="1" max="1" width="19.140625" customWidth="1"/>
    <col min="2" max="2" width="6.28515625" customWidth="1"/>
    <col min="3" max="3" width="34.42578125" style="12" customWidth="1"/>
    <col min="4" max="4" width="50" customWidth="1"/>
    <col min="5" max="5" width="28" customWidth="1"/>
    <col min="6" max="6" width="25.42578125" customWidth="1"/>
    <col min="7" max="7" width="21.140625" customWidth="1"/>
    <col min="8" max="8" width="29.85546875" customWidth="1"/>
    <col min="9" max="9" width="17.140625" customWidth="1"/>
    <col min="10" max="10" width="24.140625" customWidth="1"/>
    <col min="11" max="11" width="22.28515625" customWidth="1"/>
    <col min="12" max="12" width="25.7109375" customWidth="1"/>
    <col min="13" max="13" width="25.85546875" customWidth="1"/>
    <col min="14" max="15" width="28.42578125" customWidth="1"/>
    <col min="16" max="16" width="26.85546875" customWidth="1"/>
    <col min="17" max="17" width="27.85546875" customWidth="1"/>
    <col min="18" max="18" width="22.140625" customWidth="1"/>
    <col min="19" max="19" width="18.7109375" customWidth="1"/>
    <col min="20" max="20" width="15.42578125" customWidth="1"/>
    <col min="21" max="21" width="17.85546875" customWidth="1"/>
    <col min="22" max="22" width="27.28515625" customWidth="1"/>
    <col min="23" max="23" width="12.42578125" customWidth="1"/>
    <col min="24" max="24" width="13" customWidth="1"/>
    <col min="25" max="25" width="13.42578125" customWidth="1"/>
    <col min="26" max="26" width="13.7109375" customWidth="1"/>
    <col min="27" max="27" width="15.85546875" style="155" customWidth="1"/>
    <col min="28" max="28" width="65" style="21" customWidth="1"/>
    <col min="29" max="29" width="41" style="21" customWidth="1"/>
    <col min="30" max="30" width="15.85546875" style="155" customWidth="1"/>
    <col min="31" max="31" width="74.140625" style="21" customWidth="1"/>
    <col min="32" max="32" width="42.85546875" style="21" customWidth="1"/>
    <col min="33" max="33" width="15.85546875" style="95" hidden="1" customWidth="1"/>
    <col min="34" max="34" width="54" hidden="1" customWidth="1"/>
    <col min="35" max="35" width="29.28515625" hidden="1" customWidth="1"/>
    <col min="36" max="36" width="32" hidden="1" customWidth="1"/>
    <col min="37" max="38" width="30.42578125" hidden="1" customWidth="1"/>
    <col min="39" max="39" width="15.85546875" style="95" hidden="1" customWidth="1"/>
    <col min="40" max="40" width="54" hidden="1" customWidth="1"/>
    <col min="41" max="41" width="29.28515625" hidden="1" customWidth="1"/>
    <col min="42" max="42" width="32" hidden="1" customWidth="1"/>
    <col min="43" max="44" width="30.42578125" hidden="1" customWidth="1"/>
  </cols>
  <sheetData>
    <row r="1" spans="1:44" ht="94.5" customHeight="1" x14ac:dyDescent="0.25">
      <c r="A1" s="194" t="s">
        <v>71</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202" t="s">
        <v>72</v>
      </c>
      <c r="AB1" s="202"/>
      <c r="AC1" s="202"/>
      <c r="AD1" s="202"/>
      <c r="AE1" s="202"/>
      <c r="AF1" s="202"/>
      <c r="AG1" s="202"/>
      <c r="AH1" s="202"/>
      <c r="AI1" s="202"/>
      <c r="AJ1" s="202"/>
      <c r="AK1" s="202"/>
      <c r="AL1" s="202"/>
      <c r="AM1" s="202"/>
      <c r="AN1" s="202"/>
      <c r="AO1" s="202"/>
      <c r="AP1" s="202"/>
      <c r="AQ1" s="202"/>
      <c r="AR1" s="202"/>
    </row>
    <row r="2" spans="1:44" s="10" customFormat="1" ht="45" customHeight="1" x14ac:dyDescent="0.35">
      <c r="A2" s="199" t="s">
        <v>1</v>
      </c>
      <c r="B2" s="200"/>
      <c r="C2" s="200"/>
      <c r="D2" s="200"/>
      <c r="E2" s="200"/>
      <c r="F2" s="200"/>
      <c r="G2" s="201"/>
      <c r="H2" s="195" t="s">
        <v>8</v>
      </c>
      <c r="I2" s="195"/>
      <c r="J2" s="195"/>
      <c r="K2" s="195"/>
      <c r="L2" s="195"/>
      <c r="M2" s="195"/>
      <c r="N2" s="195"/>
      <c r="O2" s="195"/>
      <c r="P2" s="195"/>
      <c r="Q2" s="196" t="s">
        <v>18</v>
      </c>
      <c r="R2" s="196"/>
      <c r="S2" s="196"/>
      <c r="T2" s="196"/>
      <c r="U2" s="196"/>
      <c r="V2" s="196"/>
      <c r="W2" s="197" t="s">
        <v>25</v>
      </c>
      <c r="X2" s="197"/>
      <c r="Y2" s="197"/>
      <c r="Z2" s="198"/>
      <c r="AA2" s="202" t="s">
        <v>73</v>
      </c>
      <c r="AB2" s="202"/>
      <c r="AC2" s="202"/>
      <c r="AD2" s="202" t="s">
        <v>74</v>
      </c>
      <c r="AE2" s="202"/>
      <c r="AF2" s="202"/>
      <c r="AG2" s="202" t="s">
        <v>75</v>
      </c>
      <c r="AH2" s="202"/>
      <c r="AI2" s="202"/>
      <c r="AJ2" s="202"/>
      <c r="AK2" s="202"/>
      <c r="AL2" s="202"/>
      <c r="AM2" s="202" t="s">
        <v>76</v>
      </c>
      <c r="AN2" s="202"/>
      <c r="AO2" s="202"/>
      <c r="AP2" s="202"/>
      <c r="AQ2" s="202"/>
      <c r="AR2" s="202"/>
    </row>
    <row r="3" spans="1:44" s="1" customFormat="1" ht="45" x14ac:dyDescent="0.25">
      <c r="A3" s="89" t="s">
        <v>77</v>
      </c>
      <c r="B3" s="66" t="s">
        <v>51</v>
      </c>
      <c r="C3" s="66" t="s">
        <v>78</v>
      </c>
      <c r="D3" s="66" t="s">
        <v>79</v>
      </c>
      <c r="E3" s="88" t="s">
        <v>80</v>
      </c>
      <c r="F3" s="88" t="s">
        <v>81</v>
      </c>
      <c r="G3" s="66" t="s">
        <v>82</v>
      </c>
      <c r="H3" s="67" t="s">
        <v>83</v>
      </c>
      <c r="I3" s="67" t="s">
        <v>84</v>
      </c>
      <c r="J3" s="67" t="s">
        <v>85</v>
      </c>
      <c r="K3" s="67" t="s">
        <v>86</v>
      </c>
      <c r="L3" s="67" t="s">
        <v>87</v>
      </c>
      <c r="M3" s="67" t="s">
        <v>88</v>
      </c>
      <c r="N3" s="67" t="s">
        <v>89</v>
      </c>
      <c r="O3" s="67" t="s">
        <v>90</v>
      </c>
      <c r="P3" s="67" t="s">
        <v>91</v>
      </c>
      <c r="Q3" s="90" t="s">
        <v>92</v>
      </c>
      <c r="R3" s="90" t="s">
        <v>93</v>
      </c>
      <c r="S3" s="63" t="s">
        <v>94</v>
      </c>
      <c r="T3" s="63" t="s">
        <v>95</v>
      </c>
      <c r="U3" s="63" t="s">
        <v>96</v>
      </c>
      <c r="V3" s="63" t="s">
        <v>97</v>
      </c>
      <c r="W3" s="64" t="s">
        <v>73</v>
      </c>
      <c r="X3" s="64" t="s">
        <v>74</v>
      </c>
      <c r="Y3" s="64" t="s">
        <v>75</v>
      </c>
      <c r="Z3" s="65" t="s">
        <v>76</v>
      </c>
      <c r="AA3" s="98" t="s">
        <v>98</v>
      </c>
      <c r="AB3" s="99" t="s">
        <v>99</v>
      </c>
      <c r="AC3" s="99" t="s">
        <v>100</v>
      </c>
      <c r="AD3" s="134" t="s">
        <v>101</v>
      </c>
      <c r="AE3" s="135" t="s">
        <v>102</v>
      </c>
      <c r="AF3" s="135" t="s">
        <v>103</v>
      </c>
      <c r="AG3" s="91" t="s">
        <v>104</v>
      </c>
      <c r="AH3" s="50" t="s">
        <v>105</v>
      </c>
      <c r="AI3" s="50" t="s">
        <v>106</v>
      </c>
      <c r="AJ3" s="50" t="s">
        <v>107</v>
      </c>
      <c r="AK3" s="50" t="s">
        <v>108</v>
      </c>
      <c r="AL3" s="50" t="s">
        <v>109</v>
      </c>
      <c r="AM3" s="92" t="s">
        <v>110</v>
      </c>
      <c r="AN3" s="51" t="s">
        <v>111</v>
      </c>
      <c r="AO3" s="51" t="s">
        <v>112</v>
      </c>
      <c r="AP3" s="51" t="s">
        <v>113</v>
      </c>
      <c r="AQ3" s="51" t="s">
        <v>114</v>
      </c>
      <c r="AR3" s="54" t="s">
        <v>115</v>
      </c>
    </row>
    <row r="4" spans="1:44" s="28" customFormat="1" ht="135" x14ac:dyDescent="0.25">
      <c r="A4" s="23" t="s">
        <v>116</v>
      </c>
      <c r="B4" s="22" t="s">
        <v>117</v>
      </c>
      <c r="C4" s="29" t="s">
        <v>118</v>
      </c>
      <c r="D4" s="22" t="s">
        <v>119</v>
      </c>
      <c r="E4" s="93">
        <v>46034</v>
      </c>
      <c r="F4" s="93">
        <v>46387</v>
      </c>
      <c r="G4" s="22" t="s">
        <v>120</v>
      </c>
      <c r="H4" s="22" t="s">
        <v>121</v>
      </c>
      <c r="I4" s="22" t="s">
        <v>43</v>
      </c>
      <c r="J4" s="22" t="s">
        <v>48</v>
      </c>
      <c r="K4" s="22"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4" s="22" t="s">
        <v>122</v>
      </c>
      <c r="M4" s="22" t="s">
        <v>123</v>
      </c>
      <c r="N4" s="22" t="s">
        <v>124</v>
      </c>
      <c r="O4" s="22" t="s">
        <v>125</v>
      </c>
      <c r="P4" s="25" t="s">
        <v>126</v>
      </c>
      <c r="Q4" s="32" t="s">
        <v>127</v>
      </c>
      <c r="R4" s="32" t="s">
        <v>128</v>
      </c>
      <c r="S4" s="23" t="s">
        <v>129</v>
      </c>
      <c r="T4" s="38">
        <v>7</v>
      </c>
      <c r="U4" s="22" t="s">
        <v>130</v>
      </c>
      <c r="V4" s="22" t="s">
        <v>131</v>
      </c>
      <c r="W4" s="38"/>
      <c r="X4" s="38"/>
      <c r="Y4" s="38"/>
      <c r="Z4" s="57">
        <v>7</v>
      </c>
      <c r="AA4" s="147">
        <v>0.25</v>
      </c>
      <c r="AB4" s="30" t="s">
        <v>132</v>
      </c>
      <c r="AC4" s="105" t="s">
        <v>133</v>
      </c>
      <c r="AD4" s="141">
        <v>0.35</v>
      </c>
      <c r="AE4" s="30" t="s">
        <v>134</v>
      </c>
      <c r="AF4" s="30" t="s">
        <v>135</v>
      </c>
      <c r="AG4" s="103"/>
      <c r="AH4" s="30"/>
      <c r="AI4" s="30"/>
      <c r="AJ4" s="30"/>
      <c r="AK4" s="30"/>
      <c r="AL4" s="30"/>
      <c r="AM4" s="103"/>
      <c r="AN4" s="30"/>
      <c r="AO4" s="30"/>
      <c r="AP4" s="30"/>
      <c r="AQ4" s="30"/>
      <c r="AR4" s="104"/>
    </row>
    <row r="5" spans="1:44" s="28" customFormat="1" ht="135" x14ac:dyDescent="0.25">
      <c r="A5" s="23" t="s">
        <v>116</v>
      </c>
      <c r="B5" s="22" t="s">
        <v>136</v>
      </c>
      <c r="C5" s="22" t="s">
        <v>137</v>
      </c>
      <c r="D5" s="22" t="s">
        <v>138</v>
      </c>
      <c r="E5" s="93">
        <v>46024</v>
      </c>
      <c r="F5" s="93">
        <v>46183</v>
      </c>
      <c r="G5" s="22" t="s">
        <v>120</v>
      </c>
      <c r="H5" s="22" t="s">
        <v>121</v>
      </c>
      <c r="I5" s="22" t="s">
        <v>43</v>
      </c>
      <c r="J5" s="22" t="s">
        <v>48</v>
      </c>
      <c r="K5" s="22" t="str">
        <f t="shared" ref="K5:K24"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5" s="22" t="s">
        <v>122</v>
      </c>
      <c r="M5" s="22" t="s">
        <v>123</v>
      </c>
      <c r="N5" s="22" t="s">
        <v>124</v>
      </c>
      <c r="O5" s="22" t="s">
        <v>125</v>
      </c>
      <c r="P5" s="25" t="s">
        <v>126</v>
      </c>
      <c r="Q5" s="32" t="s">
        <v>139</v>
      </c>
      <c r="R5" s="32" t="s">
        <v>140</v>
      </c>
      <c r="S5" s="23" t="s">
        <v>129</v>
      </c>
      <c r="T5" s="41">
        <v>1</v>
      </c>
      <c r="U5" s="22" t="s">
        <v>77</v>
      </c>
      <c r="V5" s="22" t="s">
        <v>131</v>
      </c>
      <c r="W5" s="38"/>
      <c r="X5" s="38"/>
      <c r="Y5" s="38"/>
      <c r="Z5" s="56">
        <v>1</v>
      </c>
      <c r="AA5" s="147">
        <v>0.5</v>
      </c>
      <c r="AB5" s="30" t="s">
        <v>141</v>
      </c>
      <c r="AC5" s="105" t="s">
        <v>142</v>
      </c>
      <c r="AD5" s="141">
        <v>0.75</v>
      </c>
      <c r="AE5" s="30" t="s">
        <v>143</v>
      </c>
      <c r="AF5" s="30" t="s">
        <v>144</v>
      </c>
      <c r="AG5" s="103"/>
      <c r="AH5" s="30"/>
      <c r="AI5" s="30"/>
      <c r="AJ5" s="30"/>
      <c r="AK5" s="30"/>
      <c r="AL5" s="30"/>
      <c r="AM5" s="103"/>
      <c r="AN5" s="30"/>
      <c r="AO5" s="30"/>
      <c r="AP5" s="30"/>
      <c r="AQ5" s="30"/>
      <c r="AR5" s="104"/>
    </row>
    <row r="6" spans="1:44" s="28" customFormat="1" ht="135" x14ac:dyDescent="0.25">
      <c r="A6" s="23" t="s">
        <v>116</v>
      </c>
      <c r="B6" s="22" t="s">
        <v>145</v>
      </c>
      <c r="C6" s="22" t="s">
        <v>146</v>
      </c>
      <c r="D6" s="22" t="s">
        <v>147</v>
      </c>
      <c r="E6" s="93">
        <v>46024</v>
      </c>
      <c r="F6" s="93">
        <v>46203</v>
      </c>
      <c r="G6" s="22" t="s">
        <v>120</v>
      </c>
      <c r="H6" s="22" t="s">
        <v>121</v>
      </c>
      <c r="I6" s="22" t="s">
        <v>43</v>
      </c>
      <c r="J6" s="22" t="s">
        <v>48</v>
      </c>
      <c r="K6" s="22" t="str">
        <f t="shared" si="0"/>
        <v>Realizar 5 convocatorias de Ciencia tecnología e innovación para promover investigación de sectores priorizados.</v>
      </c>
      <c r="L6" s="22" t="s">
        <v>122</v>
      </c>
      <c r="M6" s="22" t="s">
        <v>123</v>
      </c>
      <c r="N6" s="22" t="s">
        <v>124</v>
      </c>
      <c r="O6" s="22" t="s">
        <v>125</v>
      </c>
      <c r="P6" s="25" t="s">
        <v>126</v>
      </c>
      <c r="Q6" s="32" t="s">
        <v>148</v>
      </c>
      <c r="R6" s="32" t="s">
        <v>140</v>
      </c>
      <c r="S6" s="23" t="s">
        <v>129</v>
      </c>
      <c r="T6" s="41">
        <v>1</v>
      </c>
      <c r="U6" s="22" t="s">
        <v>77</v>
      </c>
      <c r="V6" s="22" t="s">
        <v>131</v>
      </c>
      <c r="W6" s="38"/>
      <c r="X6" s="38"/>
      <c r="Y6" s="38"/>
      <c r="Z6" s="56">
        <v>1</v>
      </c>
      <c r="AA6" s="147">
        <v>0.5</v>
      </c>
      <c r="AB6" s="30" t="s">
        <v>149</v>
      </c>
      <c r="AC6" s="105" t="s">
        <v>150</v>
      </c>
      <c r="AD6" s="141">
        <v>0.75</v>
      </c>
      <c r="AE6" s="30" t="s">
        <v>151</v>
      </c>
      <c r="AF6" s="30" t="s">
        <v>152</v>
      </c>
      <c r="AG6" s="103"/>
      <c r="AH6" s="30"/>
      <c r="AI6" s="30"/>
      <c r="AJ6" s="30"/>
      <c r="AK6" s="30"/>
      <c r="AL6" s="30"/>
      <c r="AM6" s="103"/>
      <c r="AN6" s="30"/>
      <c r="AO6" s="30"/>
      <c r="AP6" s="30"/>
      <c r="AQ6" s="30"/>
      <c r="AR6" s="104"/>
    </row>
    <row r="7" spans="1:44" s="28" customFormat="1" ht="210" x14ac:dyDescent="0.25">
      <c r="A7" s="23" t="s">
        <v>116</v>
      </c>
      <c r="B7" s="22" t="s">
        <v>153</v>
      </c>
      <c r="C7" s="22" t="s">
        <v>154</v>
      </c>
      <c r="D7" s="22" t="s">
        <v>155</v>
      </c>
      <c r="E7" s="93">
        <v>46024</v>
      </c>
      <c r="F7" s="93">
        <v>46233</v>
      </c>
      <c r="G7" s="22" t="s">
        <v>120</v>
      </c>
      <c r="H7" s="22" t="s">
        <v>121</v>
      </c>
      <c r="I7" s="22" t="s">
        <v>43</v>
      </c>
      <c r="J7" s="22" t="s">
        <v>48</v>
      </c>
      <c r="K7" s="22" t="str">
        <f t="shared" si="0"/>
        <v>Realizar 5 convocatorias de Ciencia tecnología e innovación para promover investigación de sectores priorizados.</v>
      </c>
      <c r="L7" s="22" t="s">
        <v>122</v>
      </c>
      <c r="M7" s="22" t="s">
        <v>123</v>
      </c>
      <c r="N7" s="22" t="s">
        <v>124</v>
      </c>
      <c r="O7" s="22" t="s">
        <v>125</v>
      </c>
      <c r="P7" s="22" t="s">
        <v>126</v>
      </c>
      <c r="Q7" s="34" t="s">
        <v>156</v>
      </c>
      <c r="R7" s="32" t="s">
        <v>140</v>
      </c>
      <c r="S7" s="23" t="s">
        <v>129</v>
      </c>
      <c r="T7" s="41">
        <v>1</v>
      </c>
      <c r="U7" s="22" t="s">
        <v>77</v>
      </c>
      <c r="V7" s="22" t="s">
        <v>131</v>
      </c>
      <c r="W7" s="38"/>
      <c r="X7" s="38"/>
      <c r="Y7" s="38"/>
      <c r="Z7" s="56">
        <v>1</v>
      </c>
      <c r="AA7" s="147">
        <v>0</v>
      </c>
      <c r="AB7" s="30" t="s">
        <v>157</v>
      </c>
      <c r="AC7" s="30" t="s">
        <v>158</v>
      </c>
      <c r="AD7" s="147">
        <v>0</v>
      </c>
      <c r="AE7" s="30" t="s">
        <v>696</v>
      </c>
      <c r="AF7" s="30" t="s">
        <v>697</v>
      </c>
      <c r="AG7" s="103"/>
      <c r="AH7" s="30"/>
      <c r="AI7" s="30"/>
      <c r="AJ7" s="30"/>
      <c r="AK7" s="30"/>
      <c r="AL7" s="30"/>
      <c r="AM7" s="103"/>
      <c r="AN7" s="30"/>
      <c r="AO7" s="30"/>
      <c r="AP7" s="30"/>
      <c r="AQ7" s="30"/>
      <c r="AR7" s="104"/>
    </row>
    <row r="8" spans="1:44" s="28" customFormat="1" ht="135" x14ac:dyDescent="0.25">
      <c r="A8" s="23" t="s">
        <v>116</v>
      </c>
      <c r="B8" s="22" t="s">
        <v>159</v>
      </c>
      <c r="C8" s="22" t="s">
        <v>160</v>
      </c>
      <c r="D8" s="22" t="s">
        <v>161</v>
      </c>
      <c r="E8" s="93">
        <v>46082</v>
      </c>
      <c r="F8" s="93">
        <v>46356</v>
      </c>
      <c r="G8" s="22" t="s">
        <v>120</v>
      </c>
      <c r="H8" s="22" t="s">
        <v>121</v>
      </c>
      <c r="I8" s="22" t="s">
        <v>43</v>
      </c>
      <c r="J8" s="22" t="s">
        <v>48</v>
      </c>
      <c r="K8" s="22" t="str">
        <f t="shared" si="0"/>
        <v>Realizar 5 convocatorias de Ciencia tecnología e innovación para promover investigación de sectores priorizados.</v>
      </c>
      <c r="L8" s="22" t="s">
        <v>122</v>
      </c>
      <c r="M8" s="22" t="s">
        <v>123</v>
      </c>
      <c r="N8" s="22" t="s">
        <v>124</v>
      </c>
      <c r="O8" s="22" t="s">
        <v>125</v>
      </c>
      <c r="P8" s="22" t="s">
        <v>162</v>
      </c>
      <c r="Q8" s="28" t="s">
        <v>163</v>
      </c>
      <c r="R8" s="32" t="s">
        <v>140</v>
      </c>
      <c r="S8" s="23" t="s">
        <v>129</v>
      </c>
      <c r="T8" s="41">
        <v>1</v>
      </c>
      <c r="U8" s="22" t="s">
        <v>77</v>
      </c>
      <c r="V8" s="22" t="s">
        <v>131</v>
      </c>
      <c r="W8" s="38"/>
      <c r="X8" s="38"/>
      <c r="Y8" s="38"/>
      <c r="Z8" s="56">
        <v>1</v>
      </c>
      <c r="AA8" s="147">
        <v>0</v>
      </c>
      <c r="AB8" s="30" t="s">
        <v>164</v>
      </c>
      <c r="AC8" s="30" t="s">
        <v>158</v>
      </c>
      <c r="AD8" s="147">
        <v>0.1</v>
      </c>
      <c r="AE8" s="30" t="s">
        <v>165</v>
      </c>
      <c r="AF8" s="30" t="s">
        <v>166</v>
      </c>
      <c r="AG8" s="103"/>
      <c r="AH8" s="30"/>
      <c r="AI8" s="30"/>
      <c r="AJ8" s="30"/>
      <c r="AK8" s="30"/>
      <c r="AL8" s="30"/>
      <c r="AM8" s="103"/>
      <c r="AN8" s="30"/>
      <c r="AO8" s="30"/>
      <c r="AP8" s="30"/>
      <c r="AQ8" s="30"/>
      <c r="AR8" s="104"/>
    </row>
    <row r="9" spans="1:44" s="28" customFormat="1" ht="120" x14ac:dyDescent="0.25">
      <c r="A9" s="23" t="s">
        <v>116</v>
      </c>
      <c r="B9" s="22" t="s">
        <v>167</v>
      </c>
      <c r="C9" s="22" t="s">
        <v>168</v>
      </c>
      <c r="D9" s="28" t="s">
        <v>169</v>
      </c>
      <c r="E9" s="93">
        <v>46068</v>
      </c>
      <c r="F9" s="93">
        <v>46387</v>
      </c>
      <c r="G9" s="22" t="s">
        <v>170</v>
      </c>
      <c r="H9" s="22" t="s">
        <v>121</v>
      </c>
      <c r="I9" s="22" t="s">
        <v>43</v>
      </c>
      <c r="J9" s="22" t="s">
        <v>48</v>
      </c>
      <c r="K9" s="22" t="str">
        <f t="shared" si="0"/>
        <v>Realizar 5 convocatorias de Ciencia tecnología e innovación para promover investigación de sectores priorizados.</v>
      </c>
      <c r="L9" s="22" t="s">
        <v>171</v>
      </c>
      <c r="M9" s="22" t="s">
        <v>123</v>
      </c>
      <c r="N9" s="22" t="s">
        <v>124</v>
      </c>
      <c r="O9" s="22" t="s">
        <v>125</v>
      </c>
      <c r="P9" s="22" t="s">
        <v>172</v>
      </c>
      <c r="Q9" s="22" t="s">
        <v>173</v>
      </c>
      <c r="R9" s="22" t="s">
        <v>174</v>
      </c>
      <c r="S9" s="22" t="s">
        <v>129</v>
      </c>
      <c r="T9" s="38">
        <v>16</v>
      </c>
      <c r="U9" s="22" t="s">
        <v>130</v>
      </c>
      <c r="V9" s="22" t="s">
        <v>131</v>
      </c>
      <c r="W9" s="38"/>
      <c r="X9" s="38"/>
      <c r="Y9" s="38"/>
      <c r="Z9" s="57">
        <v>16</v>
      </c>
      <c r="AA9" s="147">
        <v>0.312</v>
      </c>
      <c r="AB9" s="30" t="s">
        <v>175</v>
      </c>
      <c r="AC9" s="30" t="s">
        <v>176</v>
      </c>
      <c r="AD9" s="141">
        <v>0.5</v>
      </c>
      <c r="AE9" s="30" t="s">
        <v>177</v>
      </c>
      <c r="AF9" s="30" t="s">
        <v>178</v>
      </c>
      <c r="AG9" s="103"/>
      <c r="AH9" s="30"/>
      <c r="AI9" s="30"/>
      <c r="AJ9" s="30"/>
      <c r="AK9" s="30"/>
      <c r="AL9" s="30"/>
      <c r="AM9" s="103"/>
      <c r="AN9" s="30"/>
      <c r="AO9" s="30"/>
      <c r="AP9" s="30"/>
      <c r="AQ9" s="30"/>
      <c r="AR9" s="104"/>
    </row>
    <row r="10" spans="1:44" s="28" customFormat="1" ht="195" x14ac:dyDescent="0.25">
      <c r="A10" s="23" t="s">
        <v>116</v>
      </c>
      <c r="B10" s="22" t="s">
        <v>179</v>
      </c>
      <c r="C10" s="22" t="s">
        <v>180</v>
      </c>
      <c r="D10" s="22" t="s">
        <v>181</v>
      </c>
      <c r="E10" s="93">
        <v>46024</v>
      </c>
      <c r="F10" s="93">
        <v>46386</v>
      </c>
      <c r="G10" s="22" t="s">
        <v>120</v>
      </c>
      <c r="H10" s="22" t="s">
        <v>121</v>
      </c>
      <c r="I10" s="22" t="s">
        <v>43</v>
      </c>
      <c r="J10" s="22" t="s">
        <v>48</v>
      </c>
      <c r="K10" s="22" t="str">
        <f t="shared" si="0"/>
        <v>Realizar 5 convocatorias de Ciencia tecnología e innovación para promover investigación de sectores priorizados.</v>
      </c>
      <c r="L10" s="22" t="s">
        <v>122</v>
      </c>
      <c r="M10" s="22" t="s">
        <v>123</v>
      </c>
      <c r="N10" s="22" t="s">
        <v>124</v>
      </c>
      <c r="O10" s="22" t="s">
        <v>125</v>
      </c>
      <c r="P10" s="22" t="s">
        <v>126</v>
      </c>
      <c r="Q10" s="22" t="s">
        <v>182</v>
      </c>
      <c r="R10" s="32" t="s">
        <v>140</v>
      </c>
      <c r="S10" s="23" t="s">
        <v>129</v>
      </c>
      <c r="T10" s="41">
        <v>1</v>
      </c>
      <c r="U10" s="22" t="s">
        <v>77</v>
      </c>
      <c r="V10" s="22" t="s">
        <v>131</v>
      </c>
      <c r="W10" s="38"/>
      <c r="X10" s="38"/>
      <c r="Y10" s="38"/>
      <c r="Z10" s="56">
        <v>1</v>
      </c>
      <c r="AA10" s="147">
        <v>0.5</v>
      </c>
      <c r="AB10" s="30" t="s">
        <v>183</v>
      </c>
      <c r="AC10" s="105" t="s">
        <v>184</v>
      </c>
      <c r="AD10" s="141">
        <v>0.75</v>
      </c>
      <c r="AE10" s="30" t="s">
        <v>185</v>
      </c>
      <c r="AF10" s="30" t="s">
        <v>186</v>
      </c>
      <c r="AG10" s="103"/>
      <c r="AH10" s="30"/>
      <c r="AI10" s="30"/>
      <c r="AJ10" s="30"/>
      <c r="AK10" s="30"/>
      <c r="AL10" s="30"/>
      <c r="AM10" s="103"/>
      <c r="AN10" s="30"/>
      <c r="AO10" s="30"/>
      <c r="AP10" s="30"/>
      <c r="AQ10" s="30"/>
      <c r="AR10" s="104"/>
    </row>
    <row r="11" spans="1:44" s="28" customFormat="1" ht="135" x14ac:dyDescent="0.25">
      <c r="A11" s="23" t="s">
        <v>116</v>
      </c>
      <c r="B11" s="22" t="s">
        <v>187</v>
      </c>
      <c r="C11" s="22" t="s">
        <v>188</v>
      </c>
      <c r="D11" s="22" t="s">
        <v>189</v>
      </c>
      <c r="E11" s="93">
        <v>46113</v>
      </c>
      <c r="F11" s="93">
        <v>46356</v>
      </c>
      <c r="G11" s="22" t="s">
        <v>120</v>
      </c>
      <c r="H11" s="22" t="s">
        <v>121</v>
      </c>
      <c r="I11" s="22" t="s">
        <v>43</v>
      </c>
      <c r="J11" s="22" t="s">
        <v>48</v>
      </c>
      <c r="K11" s="22" t="str">
        <f t="shared" si="0"/>
        <v>Realizar 5 convocatorias de Ciencia tecnología e innovación para promover investigación de sectores priorizados.</v>
      </c>
      <c r="L11" s="22" t="s">
        <v>122</v>
      </c>
      <c r="M11" s="22" t="s">
        <v>123</v>
      </c>
      <c r="N11" s="22" t="s">
        <v>124</v>
      </c>
      <c r="O11" s="22" t="s">
        <v>125</v>
      </c>
      <c r="P11" s="22" t="s">
        <v>126</v>
      </c>
      <c r="Q11" s="22" t="s">
        <v>190</v>
      </c>
      <c r="R11" s="32" t="s">
        <v>140</v>
      </c>
      <c r="S11" s="23" t="s">
        <v>129</v>
      </c>
      <c r="T11" s="41">
        <v>1</v>
      </c>
      <c r="U11" s="22" t="s">
        <v>77</v>
      </c>
      <c r="V11" s="22" t="s">
        <v>131</v>
      </c>
      <c r="W11" s="38"/>
      <c r="X11" s="38"/>
      <c r="Y11" s="38"/>
      <c r="Z11" s="56">
        <v>1</v>
      </c>
      <c r="AA11" s="147"/>
      <c r="AB11" s="30"/>
      <c r="AC11" s="30"/>
      <c r="AD11" s="141">
        <v>0.33</v>
      </c>
      <c r="AE11" s="30" t="s">
        <v>191</v>
      </c>
      <c r="AF11" s="30" t="s">
        <v>192</v>
      </c>
      <c r="AG11" s="103"/>
      <c r="AH11" s="30"/>
      <c r="AI11" s="30"/>
      <c r="AJ11" s="30"/>
      <c r="AK11" s="30"/>
      <c r="AL11" s="30"/>
      <c r="AM11" s="103"/>
      <c r="AN11" s="30"/>
      <c r="AO11" s="30"/>
      <c r="AP11" s="30"/>
      <c r="AQ11" s="30"/>
      <c r="AR11" s="104"/>
    </row>
    <row r="12" spans="1:44" s="28" customFormat="1" ht="315" x14ac:dyDescent="0.25">
      <c r="A12" s="23" t="s">
        <v>116</v>
      </c>
      <c r="B12" s="22" t="s">
        <v>193</v>
      </c>
      <c r="C12" s="22" t="s">
        <v>194</v>
      </c>
      <c r="D12" s="22" t="s">
        <v>195</v>
      </c>
      <c r="E12" s="93">
        <v>46024</v>
      </c>
      <c r="F12" s="93">
        <v>46387</v>
      </c>
      <c r="G12" s="22" t="s">
        <v>120</v>
      </c>
      <c r="H12" s="22" t="s">
        <v>121</v>
      </c>
      <c r="I12" s="22" t="s">
        <v>43</v>
      </c>
      <c r="J12" s="22" t="s">
        <v>48</v>
      </c>
      <c r="K12" s="22" t="str">
        <f t="shared" si="0"/>
        <v>Realizar 5 convocatorias de Ciencia tecnología e innovación para promover investigación de sectores priorizados.</v>
      </c>
      <c r="L12" s="22" t="s">
        <v>122</v>
      </c>
      <c r="M12" s="22" t="s">
        <v>123</v>
      </c>
      <c r="N12" s="22" t="s">
        <v>124</v>
      </c>
      <c r="O12" s="22" t="s">
        <v>125</v>
      </c>
      <c r="P12" s="22" t="s">
        <v>126</v>
      </c>
      <c r="Q12" s="22" t="s">
        <v>196</v>
      </c>
      <c r="R12" s="32" t="s">
        <v>140</v>
      </c>
      <c r="S12" s="23" t="s">
        <v>129</v>
      </c>
      <c r="T12" s="41">
        <v>1</v>
      </c>
      <c r="U12" s="22" t="s">
        <v>77</v>
      </c>
      <c r="V12" s="22" t="s">
        <v>131</v>
      </c>
      <c r="W12" s="38"/>
      <c r="X12" s="38"/>
      <c r="Y12" s="38"/>
      <c r="Z12" s="56">
        <v>1</v>
      </c>
      <c r="AA12" s="147">
        <v>0</v>
      </c>
      <c r="AB12" s="30" t="s">
        <v>197</v>
      </c>
      <c r="AC12" s="30" t="s">
        <v>158</v>
      </c>
      <c r="AD12" s="141">
        <v>0.16</v>
      </c>
      <c r="AE12" s="28" t="s">
        <v>699</v>
      </c>
      <c r="AF12" s="30" t="s">
        <v>698</v>
      </c>
      <c r="AG12" s="103"/>
      <c r="AH12" s="30"/>
      <c r="AI12" s="30"/>
      <c r="AJ12" s="30"/>
      <c r="AK12" s="30"/>
      <c r="AL12" s="30"/>
      <c r="AM12" s="103"/>
      <c r="AN12" s="30"/>
      <c r="AO12" s="30"/>
      <c r="AP12" s="30"/>
      <c r="AQ12" s="30"/>
      <c r="AR12" s="104"/>
    </row>
    <row r="13" spans="1:44" s="28" customFormat="1" ht="189" customHeight="1" x14ac:dyDescent="0.25">
      <c r="A13" s="23" t="s">
        <v>116</v>
      </c>
      <c r="B13" s="22" t="s">
        <v>198</v>
      </c>
      <c r="C13" s="22" t="s">
        <v>199</v>
      </c>
      <c r="D13" s="22" t="s">
        <v>200</v>
      </c>
      <c r="E13" s="93">
        <v>46042</v>
      </c>
      <c r="F13" s="93">
        <v>46358</v>
      </c>
      <c r="G13" s="22" t="s">
        <v>120</v>
      </c>
      <c r="H13" s="22" t="s">
        <v>121</v>
      </c>
      <c r="I13" s="22" t="s">
        <v>43</v>
      </c>
      <c r="J13" s="22" t="s">
        <v>48</v>
      </c>
      <c r="K13" s="22" t="str">
        <f t="shared" si="0"/>
        <v>Realizar 5 convocatorias de Ciencia tecnología e innovación para promover investigación de sectores priorizados.</v>
      </c>
      <c r="L13" s="22" t="s">
        <v>171</v>
      </c>
      <c r="M13" s="22" t="s">
        <v>123</v>
      </c>
      <c r="N13" s="22" t="s">
        <v>124</v>
      </c>
      <c r="O13" s="22" t="s">
        <v>125</v>
      </c>
      <c r="P13" s="22" t="s">
        <v>201</v>
      </c>
      <c r="Q13" s="28" t="s">
        <v>202</v>
      </c>
      <c r="R13" s="22" t="s">
        <v>203</v>
      </c>
      <c r="S13" s="22" t="s">
        <v>129</v>
      </c>
      <c r="T13" s="38">
        <v>4</v>
      </c>
      <c r="U13" s="22" t="s">
        <v>130</v>
      </c>
      <c r="V13" s="22" t="s">
        <v>131</v>
      </c>
      <c r="W13" s="38"/>
      <c r="X13" s="38"/>
      <c r="Y13" s="38"/>
      <c r="Z13" s="57">
        <v>4</v>
      </c>
      <c r="AA13" s="147">
        <v>0</v>
      </c>
      <c r="AB13" s="30" t="s">
        <v>204</v>
      </c>
      <c r="AC13" s="30" t="s">
        <v>158</v>
      </c>
      <c r="AD13" s="141">
        <v>0.25</v>
      </c>
      <c r="AE13" s="30" t="s">
        <v>205</v>
      </c>
      <c r="AF13" s="30" t="s">
        <v>206</v>
      </c>
      <c r="AG13" s="103"/>
      <c r="AH13" s="30"/>
      <c r="AI13" s="30"/>
      <c r="AJ13" s="30"/>
      <c r="AK13" s="30"/>
      <c r="AL13" s="30"/>
      <c r="AM13" s="103"/>
      <c r="AN13" s="30"/>
      <c r="AO13" s="30"/>
      <c r="AP13" s="30"/>
      <c r="AQ13" s="30"/>
      <c r="AR13" s="104"/>
    </row>
    <row r="14" spans="1:44" s="28" customFormat="1" ht="180" x14ac:dyDescent="0.25">
      <c r="A14" s="23" t="s">
        <v>207</v>
      </c>
      <c r="B14" s="22" t="s">
        <v>208</v>
      </c>
      <c r="C14" s="22" t="s">
        <v>209</v>
      </c>
      <c r="D14" s="22" t="s">
        <v>210</v>
      </c>
      <c r="E14" s="93">
        <v>46041</v>
      </c>
      <c r="F14" s="93">
        <v>46097</v>
      </c>
      <c r="G14" s="22" t="s">
        <v>211</v>
      </c>
      <c r="H14" s="22" t="s">
        <v>212</v>
      </c>
      <c r="I14" s="22" t="s">
        <v>43</v>
      </c>
      <c r="J14" s="22" t="s">
        <v>213</v>
      </c>
      <c r="K14" s="22" t="str">
        <f t="shared" si="0"/>
        <v>Ofrecer 32.000 cupos en las estrategias de acceso y permanencia en la educación superior y posmedia; de los cuales 22.000 cupos serán para educación superior y 10.000 cupos para educación para el trabajo y el desarrollo humano.</v>
      </c>
      <c r="L14" s="22" t="s">
        <v>214</v>
      </c>
      <c r="M14" s="22" t="s">
        <v>123</v>
      </c>
      <c r="N14" s="22" t="s">
        <v>124</v>
      </c>
      <c r="O14" s="22" t="s">
        <v>215</v>
      </c>
      <c r="P14" s="22" t="s">
        <v>216</v>
      </c>
      <c r="Q14" s="22" t="s">
        <v>217</v>
      </c>
      <c r="R14" s="22" t="s">
        <v>218</v>
      </c>
      <c r="S14" s="22" t="s">
        <v>129</v>
      </c>
      <c r="T14" s="41">
        <v>1</v>
      </c>
      <c r="U14" s="22" t="s">
        <v>77</v>
      </c>
      <c r="V14" s="22" t="s">
        <v>131</v>
      </c>
      <c r="W14" s="38"/>
      <c r="X14" s="38"/>
      <c r="Y14" s="38"/>
      <c r="Z14" s="56">
        <v>1</v>
      </c>
      <c r="AA14" s="147">
        <v>0.8</v>
      </c>
      <c r="AB14" s="30" t="s">
        <v>219</v>
      </c>
      <c r="AC14" s="30" t="s">
        <v>220</v>
      </c>
      <c r="AD14" s="141">
        <v>1</v>
      </c>
      <c r="AE14" s="30" t="s">
        <v>221</v>
      </c>
      <c r="AF14" s="30" t="s">
        <v>222</v>
      </c>
      <c r="AG14" s="103"/>
      <c r="AH14" s="30"/>
      <c r="AI14" s="30"/>
      <c r="AJ14" s="30"/>
      <c r="AK14" s="30"/>
      <c r="AL14" s="30"/>
      <c r="AM14" s="103"/>
      <c r="AN14" s="30"/>
      <c r="AO14" s="30"/>
      <c r="AP14" s="30"/>
      <c r="AQ14" s="30"/>
      <c r="AR14" s="104"/>
    </row>
    <row r="15" spans="1:44" s="28" customFormat="1" ht="270" x14ac:dyDescent="0.25">
      <c r="A15" s="23" t="s">
        <v>207</v>
      </c>
      <c r="B15" s="22" t="s">
        <v>223</v>
      </c>
      <c r="C15" s="22" t="s">
        <v>224</v>
      </c>
      <c r="D15" s="22" t="s">
        <v>225</v>
      </c>
      <c r="E15" s="93">
        <v>46197</v>
      </c>
      <c r="F15" s="93">
        <v>46378</v>
      </c>
      <c r="G15" s="22" t="s">
        <v>211</v>
      </c>
      <c r="H15" s="22" t="s">
        <v>212</v>
      </c>
      <c r="I15" s="22" t="s">
        <v>43</v>
      </c>
      <c r="J15" s="22" t="s">
        <v>213</v>
      </c>
      <c r="K15" s="22" t="str">
        <f t="shared" si="0"/>
        <v>Ofrecer 32.000 cupos en las estrategias de acceso y permanencia en la educación superior y posmedia; de los cuales 22.000 cupos serán para educación superior y 10.000 cupos para educación para el trabajo y el desarrollo humano.</v>
      </c>
      <c r="L15" s="22" t="s">
        <v>214</v>
      </c>
      <c r="M15" s="22" t="s">
        <v>123</v>
      </c>
      <c r="N15" s="22" t="s">
        <v>124</v>
      </c>
      <c r="O15" s="22" t="s">
        <v>215</v>
      </c>
      <c r="P15" s="22" t="s">
        <v>226</v>
      </c>
      <c r="Q15" s="22" t="s">
        <v>227</v>
      </c>
      <c r="R15" s="32" t="s">
        <v>140</v>
      </c>
      <c r="S15" s="23" t="s">
        <v>129</v>
      </c>
      <c r="T15" s="41">
        <v>1</v>
      </c>
      <c r="U15" s="22" t="s">
        <v>77</v>
      </c>
      <c r="V15" s="22" t="s">
        <v>131</v>
      </c>
      <c r="W15" s="38"/>
      <c r="X15" s="38"/>
      <c r="Y15" s="38"/>
      <c r="Z15" s="56">
        <v>1</v>
      </c>
      <c r="AA15" s="147"/>
      <c r="AB15" s="30"/>
      <c r="AC15" s="30"/>
      <c r="AD15" s="141">
        <v>0</v>
      </c>
      <c r="AE15" s="30" t="s">
        <v>700</v>
      </c>
      <c r="AF15" s="30" t="s">
        <v>124</v>
      </c>
      <c r="AG15" s="103"/>
      <c r="AH15" s="30"/>
      <c r="AI15" s="30"/>
      <c r="AJ15" s="30"/>
      <c r="AK15" s="30"/>
      <c r="AL15" s="30"/>
      <c r="AM15" s="103"/>
      <c r="AN15" s="30"/>
      <c r="AO15" s="30"/>
      <c r="AP15" s="30"/>
      <c r="AQ15" s="30"/>
      <c r="AR15" s="104"/>
    </row>
    <row r="16" spans="1:44" s="28" customFormat="1" ht="180" x14ac:dyDescent="0.25">
      <c r="A16" s="23" t="s">
        <v>207</v>
      </c>
      <c r="B16" s="22" t="s">
        <v>228</v>
      </c>
      <c r="C16" s="22" t="s">
        <v>229</v>
      </c>
      <c r="D16" s="22" t="s">
        <v>230</v>
      </c>
      <c r="E16" s="93">
        <v>46054</v>
      </c>
      <c r="F16" s="93">
        <v>46203</v>
      </c>
      <c r="G16" s="22" t="s">
        <v>211</v>
      </c>
      <c r="H16" s="22" t="s">
        <v>212</v>
      </c>
      <c r="I16" s="22" t="s">
        <v>43</v>
      </c>
      <c r="J16" s="22" t="s">
        <v>213</v>
      </c>
      <c r="K16" s="22" t="str">
        <f t="shared" si="0"/>
        <v>Ofrecer 32.000 cupos en las estrategias de acceso y permanencia en la educación superior y posmedia; de los cuales 22.000 cupos serán para educación superior y 10.000 cupos para educación para el trabajo y el desarrollo humano.</v>
      </c>
      <c r="L16" s="22" t="s">
        <v>231</v>
      </c>
      <c r="M16" s="22" t="s">
        <v>123</v>
      </c>
      <c r="N16" s="22" t="s">
        <v>124</v>
      </c>
      <c r="O16" s="22" t="s">
        <v>215</v>
      </c>
      <c r="P16" s="22" t="s">
        <v>216</v>
      </c>
      <c r="Q16" s="22" t="s">
        <v>232</v>
      </c>
      <c r="R16" s="22" t="s">
        <v>233</v>
      </c>
      <c r="S16" s="23" t="s">
        <v>129</v>
      </c>
      <c r="T16" s="38">
        <v>36</v>
      </c>
      <c r="U16" s="22" t="s">
        <v>130</v>
      </c>
      <c r="V16" s="22" t="s">
        <v>131</v>
      </c>
      <c r="W16" s="38"/>
      <c r="X16" s="38"/>
      <c r="Y16" s="38"/>
      <c r="Z16" s="57">
        <v>36</v>
      </c>
      <c r="AA16" s="147">
        <v>1</v>
      </c>
      <c r="AB16" s="30" t="s">
        <v>234</v>
      </c>
      <c r="AC16" s="30" t="s">
        <v>235</v>
      </c>
      <c r="AD16" s="141"/>
      <c r="AE16" s="30"/>
      <c r="AF16" s="30"/>
      <c r="AG16" s="103"/>
      <c r="AH16" s="30"/>
      <c r="AI16" s="30"/>
      <c r="AJ16" s="30"/>
      <c r="AK16" s="30"/>
      <c r="AL16" s="30"/>
      <c r="AM16" s="103"/>
      <c r="AN16" s="30"/>
      <c r="AO16" s="30"/>
      <c r="AP16" s="30"/>
      <c r="AQ16" s="30"/>
      <c r="AR16" s="104"/>
    </row>
    <row r="17" spans="1:44" s="28" customFormat="1" ht="234.75" customHeight="1" x14ac:dyDescent="0.25">
      <c r="A17" s="23" t="s">
        <v>207</v>
      </c>
      <c r="B17" s="22" t="s">
        <v>236</v>
      </c>
      <c r="C17" s="22" t="s">
        <v>237</v>
      </c>
      <c r="D17" s="22" t="s">
        <v>238</v>
      </c>
      <c r="E17" s="93">
        <v>46069</v>
      </c>
      <c r="F17" s="93">
        <v>46094</v>
      </c>
      <c r="G17" s="22" t="s">
        <v>211</v>
      </c>
      <c r="H17" s="22" t="s">
        <v>212</v>
      </c>
      <c r="I17" s="22" t="s">
        <v>43</v>
      </c>
      <c r="J17" s="22" t="s">
        <v>213</v>
      </c>
      <c r="K17" s="22" t="str">
        <f t="shared" si="0"/>
        <v>Ofrecer 32.000 cupos en las estrategias de acceso y permanencia en la educación superior y posmedia; de los cuales 22.000 cupos serán para educación superior y 10.000 cupos para educación para el trabajo y el desarrollo humano.</v>
      </c>
      <c r="L17" s="22" t="s">
        <v>214</v>
      </c>
      <c r="M17" s="22" t="s">
        <v>123</v>
      </c>
      <c r="N17" s="22" t="s">
        <v>124</v>
      </c>
      <c r="O17" s="22" t="s">
        <v>215</v>
      </c>
      <c r="P17" s="22" t="s">
        <v>239</v>
      </c>
      <c r="Q17" s="22" t="s">
        <v>240</v>
      </c>
      <c r="R17" s="32" t="s">
        <v>140</v>
      </c>
      <c r="S17" s="23" t="s">
        <v>129</v>
      </c>
      <c r="T17" s="41">
        <v>1</v>
      </c>
      <c r="U17" s="22" t="s">
        <v>77</v>
      </c>
      <c r="V17" s="22" t="s">
        <v>131</v>
      </c>
      <c r="W17" s="38"/>
      <c r="X17" s="38"/>
      <c r="Y17" s="38"/>
      <c r="Z17" s="56">
        <v>1</v>
      </c>
      <c r="AA17" s="147">
        <v>0.25</v>
      </c>
      <c r="AB17" s="30" t="s">
        <v>241</v>
      </c>
      <c r="AC17" s="30" t="s">
        <v>242</v>
      </c>
      <c r="AD17" s="141">
        <v>0.75</v>
      </c>
      <c r="AE17" s="30" t="s">
        <v>243</v>
      </c>
      <c r="AF17" s="30" t="s">
        <v>244</v>
      </c>
      <c r="AG17" s="103"/>
      <c r="AH17" s="30"/>
      <c r="AI17" s="30"/>
      <c r="AJ17" s="30"/>
      <c r="AK17" s="30"/>
      <c r="AL17" s="30"/>
      <c r="AM17" s="103"/>
      <c r="AN17" s="30"/>
      <c r="AO17" s="30"/>
      <c r="AP17" s="30"/>
      <c r="AQ17" s="30"/>
      <c r="AR17" s="104"/>
    </row>
    <row r="18" spans="1:44" s="28" customFormat="1" ht="180" x14ac:dyDescent="0.25">
      <c r="A18" s="23" t="s">
        <v>207</v>
      </c>
      <c r="B18" s="22" t="s">
        <v>245</v>
      </c>
      <c r="C18" s="22" t="s">
        <v>246</v>
      </c>
      <c r="D18" s="22" t="s">
        <v>247</v>
      </c>
      <c r="E18" s="93">
        <v>46146</v>
      </c>
      <c r="F18" s="93">
        <v>46164</v>
      </c>
      <c r="G18" s="22" t="s">
        <v>211</v>
      </c>
      <c r="H18" s="22" t="s">
        <v>212</v>
      </c>
      <c r="I18" s="22" t="s">
        <v>43</v>
      </c>
      <c r="J18" s="22" t="s">
        <v>213</v>
      </c>
      <c r="K18" s="22" t="str">
        <f t="shared" si="0"/>
        <v>Ofrecer 32.000 cupos en las estrategias de acceso y permanencia en la educación superior y posmedia; de los cuales 22.000 cupos serán para educación superior y 10.000 cupos para educación para el trabajo y el desarrollo humano.</v>
      </c>
      <c r="L18" s="22" t="s">
        <v>214</v>
      </c>
      <c r="M18" s="22" t="s">
        <v>123</v>
      </c>
      <c r="N18" s="22" t="s">
        <v>124</v>
      </c>
      <c r="O18" s="22" t="s">
        <v>215</v>
      </c>
      <c r="P18" s="22" t="s">
        <v>239</v>
      </c>
      <c r="Q18" s="22" t="s">
        <v>248</v>
      </c>
      <c r="R18" s="32" t="s">
        <v>140</v>
      </c>
      <c r="S18" s="23" t="s">
        <v>129</v>
      </c>
      <c r="T18" s="41">
        <v>1</v>
      </c>
      <c r="U18" s="22" t="s">
        <v>77</v>
      </c>
      <c r="V18" s="22" t="s">
        <v>131</v>
      </c>
      <c r="W18" s="38"/>
      <c r="X18" s="38"/>
      <c r="Y18" s="38"/>
      <c r="Z18" s="56">
        <v>1</v>
      </c>
      <c r="AA18" s="147"/>
      <c r="AB18" s="30"/>
      <c r="AC18" s="30"/>
      <c r="AD18" s="141">
        <v>0.37</v>
      </c>
      <c r="AE18" s="122" t="s">
        <v>249</v>
      </c>
      <c r="AF18" s="30"/>
      <c r="AG18" s="103"/>
      <c r="AH18" s="30"/>
      <c r="AI18" s="30"/>
      <c r="AJ18" s="30"/>
      <c r="AK18" s="30"/>
      <c r="AL18" s="30"/>
      <c r="AM18" s="103"/>
      <c r="AN18" s="30"/>
      <c r="AO18" s="30"/>
      <c r="AP18" s="30"/>
      <c r="AQ18" s="30"/>
      <c r="AR18" s="104"/>
    </row>
    <row r="19" spans="1:44" s="28" customFormat="1" ht="409.6" customHeight="1" x14ac:dyDescent="0.25">
      <c r="A19" s="23" t="s">
        <v>207</v>
      </c>
      <c r="B19" s="22" t="s">
        <v>250</v>
      </c>
      <c r="C19" s="22" t="s">
        <v>251</v>
      </c>
      <c r="D19" s="22" t="s">
        <v>252</v>
      </c>
      <c r="E19" s="93">
        <v>46023</v>
      </c>
      <c r="F19" s="93">
        <v>46233</v>
      </c>
      <c r="G19" s="22" t="s">
        <v>211</v>
      </c>
      <c r="H19" s="22" t="s">
        <v>212</v>
      </c>
      <c r="I19" s="22" t="s">
        <v>43</v>
      </c>
      <c r="J19" s="22" t="s">
        <v>46</v>
      </c>
      <c r="K19" s="22" t="str">
        <f t="shared" si="0"/>
        <v>Ofrecer 20.000 cupos de formación posmedia en cursos cortos orientados a jóvenes con potencial.</v>
      </c>
      <c r="L19" s="22" t="s">
        <v>253</v>
      </c>
      <c r="M19" s="22" t="s">
        <v>123</v>
      </c>
      <c r="N19" s="22" t="s">
        <v>124</v>
      </c>
      <c r="O19" s="22" t="s">
        <v>254</v>
      </c>
      <c r="P19" s="22" t="s">
        <v>255</v>
      </c>
      <c r="Q19" s="22" t="s">
        <v>256</v>
      </c>
      <c r="R19" s="32" t="s">
        <v>140</v>
      </c>
      <c r="S19" s="23" t="s">
        <v>129</v>
      </c>
      <c r="T19" s="41">
        <v>1</v>
      </c>
      <c r="U19" s="22" t="s">
        <v>77</v>
      </c>
      <c r="V19" s="22" t="s">
        <v>131</v>
      </c>
      <c r="W19" s="38"/>
      <c r="X19" s="38"/>
      <c r="Y19" s="38"/>
      <c r="Z19" s="56">
        <v>1</v>
      </c>
      <c r="AA19" s="147">
        <v>0.5</v>
      </c>
      <c r="AB19" s="30" t="s">
        <v>257</v>
      </c>
      <c r="AC19" s="30" t="s">
        <v>258</v>
      </c>
      <c r="AD19" s="141">
        <v>0.8</v>
      </c>
      <c r="AE19" s="30" t="s">
        <v>259</v>
      </c>
      <c r="AF19" s="30" t="s">
        <v>260</v>
      </c>
      <c r="AG19" s="103"/>
      <c r="AH19" s="30"/>
      <c r="AI19" s="30"/>
      <c r="AJ19" s="30"/>
      <c r="AK19" s="30"/>
      <c r="AL19" s="30"/>
      <c r="AM19" s="103"/>
      <c r="AN19" s="30"/>
      <c r="AO19" s="30"/>
      <c r="AP19" s="30"/>
      <c r="AQ19" s="30"/>
      <c r="AR19" s="104"/>
    </row>
    <row r="20" spans="1:44" s="28" customFormat="1" ht="345" x14ac:dyDescent="0.25">
      <c r="A20" s="23" t="s">
        <v>207</v>
      </c>
      <c r="B20" s="22" t="s">
        <v>261</v>
      </c>
      <c r="C20" s="22" t="s">
        <v>262</v>
      </c>
      <c r="D20" s="22" t="s">
        <v>252</v>
      </c>
      <c r="E20" s="93">
        <v>46035</v>
      </c>
      <c r="F20" s="93">
        <v>46265</v>
      </c>
      <c r="G20" s="22" t="s">
        <v>211</v>
      </c>
      <c r="H20" s="22" t="s">
        <v>212</v>
      </c>
      <c r="I20" s="22" t="s">
        <v>43</v>
      </c>
      <c r="J20" s="22" t="s">
        <v>46</v>
      </c>
      <c r="K20" s="22" t="str">
        <f t="shared" si="0"/>
        <v>Ofrecer 20.000 cupos de formación posmedia en cursos cortos orientados a jóvenes con potencial.</v>
      </c>
      <c r="L20" s="22" t="s">
        <v>253</v>
      </c>
      <c r="M20" s="22" t="s">
        <v>123</v>
      </c>
      <c r="N20" s="22" t="s">
        <v>124</v>
      </c>
      <c r="O20" s="22" t="s">
        <v>254</v>
      </c>
      <c r="P20" s="22" t="s">
        <v>255</v>
      </c>
      <c r="Q20" s="22" t="s">
        <v>263</v>
      </c>
      <c r="R20" s="32" t="s">
        <v>140</v>
      </c>
      <c r="S20" s="23" t="s">
        <v>129</v>
      </c>
      <c r="T20" s="41">
        <v>1</v>
      </c>
      <c r="U20" s="22" t="s">
        <v>77</v>
      </c>
      <c r="V20" s="22" t="s">
        <v>131</v>
      </c>
      <c r="W20" s="38"/>
      <c r="X20" s="38"/>
      <c r="Y20" s="38"/>
      <c r="Z20" s="56">
        <v>1</v>
      </c>
      <c r="AA20" s="147">
        <v>0.25</v>
      </c>
      <c r="AB20" s="30" t="s">
        <v>264</v>
      </c>
      <c r="AC20" s="30" t="s">
        <v>265</v>
      </c>
      <c r="AD20" s="141">
        <v>0.41</v>
      </c>
      <c r="AE20" s="30" t="s">
        <v>266</v>
      </c>
      <c r="AF20" s="30" t="s">
        <v>267</v>
      </c>
      <c r="AG20" s="103"/>
      <c r="AH20" s="30"/>
      <c r="AI20" s="30"/>
      <c r="AJ20" s="30"/>
      <c r="AK20" s="30"/>
      <c r="AL20" s="30"/>
      <c r="AM20" s="103"/>
      <c r="AN20" s="30"/>
      <c r="AO20" s="30"/>
      <c r="AP20" s="30"/>
      <c r="AQ20" s="30"/>
      <c r="AR20" s="104"/>
    </row>
    <row r="21" spans="1:44" s="28" customFormat="1" ht="409.5" x14ac:dyDescent="0.25">
      <c r="A21" s="23" t="s">
        <v>207</v>
      </c>
      <c r="B21" s="22" t="s">
        <v>268</v>
      </c>
      <c r="C21" s="22" t="s">
        <v>269</v>
      </c>
      <c r="D21" s="22" t="s">
        <v>270</v>
      </c>
      <c r="E21" s="93">
        <v>46041</v>
      </c>
      <c r="F21" s="93">
        <v>46371</v>
      </c>
      <c r="G21" s="22" t="s">
        <v>271</v>
      </c>
      <c r="H21" s="22" t="s">
        <v>212</v>
      </c>
      <c r="I21" s="22" t="s">
        <v>43</v>
      </c>
      <c r="J21" s="22" t="s">
        <v>213</v>
      </c>
      <c r="K21" s="22" t="str">
        <f t="shared" si="0"/>
        <v>Ofrecer 32.000 cupos en las estrategias de acceso y permanencia en la educación superior y posmedia; de los cuales 22.000 cupos serán para educación superior y 10.000 cupos para educación para el trabajo y el desarrollo humano.</v>
      </c>
      <c r="L21" s="22" t="s">
        <v>214</v>
      </c>
      <c r="M21" s="22" t="s">
        <v>123</v>
      </c>
      <c r="N21" s="22" t="s">
        <v>124</v>
      </c>
      <c r="O21" s="22" t="s">
        <v>215</v>
      </c>
      <c r="P21" s="22" t="s">
        <v>239</v>
      </c>
      <c r="Q21" s="22" t="s">
        <v>272</v>
      </c>
      <c r="R21" s="32" t="s">
        <v>140</v>
      </c>
      <c r="S21" s="23" t="s">
        <v>129</v>
      </c>
      <c r="T21" s="41">
        <v>1</v>
      </c>
      <c r="U21" s="22" t="s">
        <v>77</v>
      </c>
      <c r="V21" s="22" t="s">
        <v>131</v>
      </c>
      <c r="W21" s="38"/>
      <c r="X21" s="38"/>
      <c r="Y21" s="38"/>
      <c r="Z21" s="56">
        <v>1</v>
      </c>
      <c r="AA21" s="147">
        <f>(100%/11)*2</f>
        <v>0.18181818181818182</v>
      </c>
      <c r="AB21" s="30" t="s">
        <v>273</v>
      </c>
      <c r="AC21" s="30" t="s">
        <v>274</v>
      </c>
      <c r="AD21" s="141">
        <v>0.22</v>
      </c>
      <c r="AE21" s="30" t="s">
        <v>275</v>
      </c>
      <c r="AF21" s="30" t="s">
        <v>276</v>
      </c>
      <c r="AG21" s="103"/>
      <c r="AH21" s="30"/>
      <c r="AI21" s="30"/>
      <c r="AJ21" s="30"/>
      <c r="AK21" s="30"/>
      <c r="AL21" s="30"/>
      <c r="AM21" s="103"/>
      <c r="AN21" s="30"/>
      <c r="AO21" s="30"/>
      <c r="AP21" s="30"/>
      <c r="AQ21" s="30"/>
      <c r="AR21" s="104"/>
    </row>
    <row r="22" spans="1:44" s="28" customFormat="1" ht="180" x14ac:dyDescent="0.25">
      <c r="A22" s="23" t="s">
        <v>124</v>
      </c>
      <c r="B22" s="22" t="s">
        <v>277</v>
      </c>
      <c r="C22" s="22" t="s">
        <v>278</v>
      </c>
      <c r="D22" s="22" t="s">
        <v>279</v>
      </c>
      <c r="E22" s="93">
        <v>46083</v>
      </c>
      <c r="F22" s="93">
        <v>46276</v>
      </c>
      <c r="G22" s="22" t="s">
        <v>280</v>
      </c>
      <c r="H22" s="22" t="s">
        <v>212</v>
      </c>
      <c r="I22" s="22" t="s">
        <v>43</v>
      </c>
      <c r="J22" s="22" t="s">
        <v>213</v>
      </c>
      <c r="K22" s="22" t="str">
        <f t="shared" si="0"/>
        <v>Ofrecer 32.000 cupos en las estrategias de acceso y permanencia en la educación superior y posmedia; de los cuales 22.000 cupos serán para educación superior y 10.000 cupos para educación para el trabajo y el desarrollo humano.</v>
      </c>
      <c r="L22" s="22" t="s">
        <v>231</v>
      </c>
      <c r="M22" s="22" t="s">
        <v>123</v>
      </c>
      <c r="N22" s="22" t="s">
        <v>124</v>
      </c>
      <c r="O22" s="22" t="s">
        <v>215</v>
      </c>
      <c r="P22" s="22" t="s">
        <v>216</v>
      </c>
      <c r="Q22" s="22" t="s">
        <v>281</v>
      </c>
      <c r="R22" s="32" t="s">
        <v>140</v>
      </c>
      <c r="S22" s="23" t="s">
        <v>129</v>
      </c>
      <c r="T22" s="41">
        <v>1</v>
      </c>
      <c r="U22" s="22" t="s">
        <v>77</v>
      </c>
      <c r="V22" s="22" t="s">
        <v>131</v>
      </c>
      <c r="W22" s="38"/>
      <c r="X22" s="38"/>
      <c r="Y22" s="38"/>
      <c r="Z22" s="56">
        <v>1</v>
      </c>
      <c r="AA22" s="147">
        <v>0.1</v>
      </c>
      <c r="AB22" s="30" t="s">
        <v>282</v>
      </c>
      <c r="AC22" s="30" t="s">
        <v>283</v>
      </c>
      <c r="AD22" s="141">
        <v>0.15</v>
      </c>
      <c r="AE22" s="30" t="s">
        <v>284</v>
      </c>
      <c r="AF22" s="30" t="s">
        <v>285</v>
      </c>
      <c r="AG22" s="103"/>
      <c r="AH22" s="30"/>
      <c r="AI22" s="30"/>
      <c r="AJ22" s="30"/>
      <c r="AK22" s="30"/>
      <c r="AL22" s="30"/>
      <c r="AM22" s="103"/>
      <c r="AN22" s="30"/>
      <c r="AO22" s="30"/>
      <c r="AP22" s="30"/>
      <c r="AQ22" s="30"/>
      <c r="AR22" s="104"/>
    </row>
    <row r="23" spans="1:44" s="28" customFormat="1" ht="225" x14ac:dyDescent="0.25">
      <c r="A23" s="23" t="s">
        <v>207</v>
      </c>
      <c r="B23" s="22" t="s">
        <v>286</v>
      </c>
      <c r="C23" s="22" t="s">
        <v>287</v>
      </c>
      <c r="D23" s="22" t="s">
        <v>288</v>
      </c>
      <c r="E23" s="93">
        <v>46054</v>
      </c>
      <c r="F23" s="93">
        <v>46387</v>
      </c>
      <c r="G23" s="22" t="s">
        <v>289</v>
      </c>
      <c r="H23" s="22" t="s">
        <v>212</v>
      </c>
      <c r="I23" s="22" t="s">
        <v>43</v>
      </c>
      <c r="J23" s="22" t="s">
        <v>213</v>
      </c>
      <c r="K23" s="22" t="str">
        <f t="shared" si="0"/>
        <v>Ofrecer 32.000 cupos en las estrategias de acceso y permanencia en la educación superior y posmedia; de los cuales 22.000 cupos serán para educación superior y 10.000 cupos para educación para el trabajo y el desarrollo humano.</v>
      </c>
      <c r="L23" s="22" t="s">
        <v>214</v>
      </c>
      <c r="M23" s="22" t="s">
        <v>123</v>
      </c>
      <c r="N23" s="22" t="s">
        <v>124</v>
      </c>
      <c r="O23" s="22" t="s">
        <v>215</v>
      </c>
      <c r="P23" s="22" t="s">
        <v>216</v>
      </c>
      <c r="Q23" s="22" t="s">
        <v>290</v>
      </c>
      <c r="R23" s="22" t="s">
        <v>291</v>
      </c>
      <c r="S23" s="23" t="s">
        <v>129</v>
      </c>
      <c r="T23" s="41">
        <v>1</v>
      </c>
      <c r="U23" s="22" t="s">
        <v>77</v>
      </c>
      <c r="V23" s="22" t="s">
        <v>131</v>
      </c>
      <c r="W23" s="38"/>
      <c r="X23" s="38"/>
      <c r="Y23" s="38"/>
      <c r="Z23" s="56">
        <v>1</v>
      </c>
      <c r="AA23" s="147">
        <v>0.3</v>
      </c>
      <c r="AB23" s="30" t="s">
        <v>292</v>
      </c>
      <c r="AC23" s="30" t="s">
        <v>293</v>
      </c>
      <c r="AD23" s="141">
        <v>0.5</v>
      </c>
      <c r="AE23" s="30" t="s">
        <v>294</v>
      </c>
      <c r="AF23" s="30" t="s">
        <v>295</v>
      </c>
      <c r="AG23" s="103"/>
      <c r="AH23" s="30"/>
      <c r="AI23" s="30"/>
      <c r="AJ23" s="30"/>
      <c r="AK23" s="30"/>
      <c r="AL23" s="30"/>
      <c r="AM23" s="103"/>
      <c r="AN23" s="30"/>
      <c r="AO23" s="30"/>
      <c r="AP23" s="30"/>
      <c r="AQ23" s="30"/>
      <c r="AR23" s="104"/>
    </row>
    <row r="24" spans="1:44" s="28" customFormat="1" ht="409.6" thickBot="1" x14ac:dyDescent="0.3">
      <c r="A24" s="23" t="s">
        <v>124</v>
      </c>
      <c r="B24" s="22" t="s">
        <v>296</v>
      </c>
      <c r="C24" s="22" t="s">
        <v>297</v>
      </c>
      <c r="D24" s="22" t="s">
        <v>298</v>
      </c>
      <c r="E24" s="93">
        <v>46037</v>
      </c>
      <c r="F24" s="93">
        <v>46111</v>
      </c>
      <c r="G24" s="22" t="s">
        <v>299</v>
      </c>
      <c r="H24" s="22" t="s">
        <v>121</v>
      </c>
      <c r="I24" s="22" t="s">
        <v>43</v>
      </c>
      <c r="J24" s="22" t="s">
        <v>48</v>
      </c>
      <c r="K24" s="22" t="str">
        <f t="shared" si="0"/>
        <v>Realizar 5 convocatorias de Ciencia tecnología e innovación para promover investigación de sectores priorizados.</v>
      </c>
      <c r="L24" s="22" t="s">
        <v>171</v>
      </c>
      <c r="M24" s="22" t="s">
        <v>300</v>
      </c>
      <c r="N24" s="22" t="s">
        <v>124</v>
      </c>
      <c r="O24" s="22" t="s">
        <v>125</v>
      </c>
      <c r="P24" s="22" t="s">
        <v>301</v>
      </c>
      <c r="Q24" s="22" t="s">
        <v>302</v>
      </c>
      <c r="R24" s="22" t="s">
        <v>303</v>
      </c>
      <c r="S24" s="23" t="s">
        <v>304</v>
      </c>
      <c r="T24" s="94">
        <v>1</v>
      </c>
      <c r="U24" s="22" t="s">
        <v>130</v>
      </c>
      <c r="V24" s="22" t="s">
        <v>131</v>
      </c>
      <c r="W24" s="38"/>
      <c r="X24" s="38"/>
      <c r="Y24" s="38"/>
      <c r="Z24" s="82">
        <v>1</v>
      </c>
      <c r="AA24" s="148">
        <v>1</v>
      </c>
      <c r="AB24" s="106" t="s">
        <v>305</v>
      </c>
      <c r="AC24" s="106" t="s">
        <v>306</v>
      </c>
      <c r="AD24" s="149"/>
      <c r="AE24" s="106"/>
      <c r="AF24" s="106"/>
      <c r="AG24" s="107"/>
      <c r="AH24" s="106"/>
      <c r="AI24" s="106"/>
      <c r="AJ24" s="106"/>
      <c r="AK24" s="106"/>
      <c r="AL24" s="106"/>
      <c r="AM24" s="107"/>
      <c r="AN24" s="106"/>
      <c r="AO24" s="106"/>
      <c r="AP24" s="106"/>
      <c r="AQ24" s="106"/>
      <c r="AR24" s="108"/>
    </row>
    <row r="25" spans="1:44" s="109" customFormat="1" x14ac:dyDescent="0.25">
      <c r="C25" s="110"/>
      <c r="AA25" s="154"/>
      <c r="AB25" s="143"/>
      <c r="AC25" s="143"/>
      <c r="AD25" s="154"/>
      <c r="AE25" s="143"/>
      <c r="AF25" s="143"/>
      <c r="AG25" s="111"/>
      <c r="AM25" s="111"/>
    </row>
  </sheetData>
  <sheetProtection algorithmName="SHA-512" hashValue="7gClV1I6PglQgZSPfSMLh5bLLmzM3UPn+Ns4pD1rXNM6YLh9LNXmBWLN5ZOu8W5sI4+YJ0F+s7pZS7sevgL6YQ==" saltValue="6VR3k7S8OA0TwXg2zetsTg==" spinCount="100000" sheet="1" formatCells="0" autoFilter="0"/>
  <mergeCells count="10">
    <mergeCell ref="AA2:AC2"/>
    <mergeCell ref="AD2:AF2"/>
    <mergeCell ref="AG2:AL2"/>
    <mergeCell ref="AM2:AR2"/>
    <mergeCell ref="AA1:AR1"/>
    <mergeCell ref="A1:Z1"/>
    <mergeCell ref="H2:P2"/>
    <mergeCell ref="Q2:V2"/>
    <mergeCell ref="W2:Z2"/>
    <mergeCell ref="A2:G2"/>
  </mergeCells>
  <dataValidations count="1">
    <dataValidation type="list" allowBlank="1" showInputMessage="1" showErrorMessage="1" sqref="P4:P24" xr:uid="{E5041737-5C63-411E-84EB-11CBC7A25668}">
      <formula1>INDIRECT(O4)</formula1>
    </dataValidation>
  </dataValidations>
  <pageMargins left="0.7" right="0.7" top="0.75" bottom="0.75" header="0.3" footer="0.3"/>
  <pageSetup scale="16"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9953CBA3-172A-452D-AC2A-9EDE85D33EFB}">
          <x14:formula1>
            <xm:f>Listas!$H$2:$H$4</xm:f>
          </x14:formula1>
          <xm:sqref>J24 J4:J23</xm:sqref>
        </x14:dataValidation>
        <x14:dataValidation type="list" allowBlank="1" showInputMessage="1" showErrorMessage="1" xr:uid="{E0A7A454-43ED-4B10-9006-58FE27580A48}">
          <x14:formula1>
            <xm:f>Listas!$B$2:$B$3</xm:f>
          </x14:formula1>
          <xm:sqref>A4:A21 A23</xm:sqref>
        </x14:dataValidation>
        <x14:dataValidation type="list" allowBlank="1" showInputMessage="1" showErrorMessage="1" xr:uid="{1486A822-8A6B-4FAB-AC6D-D67F00E61CB5}">
          <x14:formula1>
            <xm:f>Listas!$B$2:$B$4</xm:f>
          </x14:formula1>
          <xm:sqref>A24 A22</xm:sqref>
        </x14:dataValidation>
        <x14:dataValidation type="list" allowBlank="1" showInputMessage="1" showErrorMessage="1" xr:uid="{C82BA2FC-922F-4603-BF66-A7881F2AFED8}">
          <x14:formula1>
            <xm:f>Listas!$Q$2:$Q$4</xm:f>
          </x14:formula1>
          <xm:sqref>U4:U24</xm:sqref>
        </x14:dataValidation>
        <x14:dataValidation type="list" allowBlank="1" showInputMessage="1" showErrorMessage="1" xr:uid="{3D668EF2-7363-4141-BC55-7D1006CC81B6}">
          <x14:formula1>
            <xm:f>Listas!$K$1:$O$1</xm:f>
          </x14:formula1>
          <xm:sqref>O4:O24</xm:sqref>
        </x14:dataValidation>
        <x14:dataValidation type="list" allowBlank="1" showInputMessage="1" showErrorMessage="1" xr:uid="{281604E4-524C-43D4-A07C-15FDA2E1C795}">
          <x14:formula1>
            <xm:f>Listas!$J$2:$J$13</xm:f>
          </x14:formula1>
          <xm:sqref>N4:N24</xm:sqref>
        </x14:dataValidation>
        <x14:dataValidation type="list" allowBlank="1" showInputMessage="1" showErrorMessage="1" xr:uid="{4871D82D-2F38-4EA9-BB09-4CCC5AF60028}">
          <x14:formula1>
            <xm:f>Listas!$F$2:$F$21</xm:f>
          </x14:formula1>
          <xm:sqref>M4:M24</xm:sqref>
        </x14:dataValidation>
        <x14:dataValidation type="list" allowBlank="1" showInputMessage="1" showErrorMessage="1" xr:uid="{7E1EC661-67E2-4105-955B-DD08C002DE85}">
          <x14:formula1>
            <xm:f>Listas!$E$2:$E$8</xm:f>
          </x14:formula1>
          <xm:sqref>L4:L24</xm:sqref>
        </x14:dataValidation>
        <x14:dataValidation type="list" allowBlank="1" showInputMessage="1" showErrorMessage="1" xr:uid="{BB8CC1F7-E395-4149-89F5-1306B7277C73}">
          <x14:formula1>
            <xm:f>Listas!$G$2:$G$3</xm:f>
          </x14:formula1>
          <xm:sqref>H4:H24</xm:sqref>
        </x14:dataValidation>
        <x14:dataValidation type="list" allowBlank="1" showInputMessage="1" showErrorMessage="1" xr:uid="{722CADF3-C2CC-408A-AEB2-6F559FBCCA39}">
          <x14:formula1>
            <xm:f>Listas!$R$2:$R$4</xm:f>
          </x14:formula1>
          <xm:sqref>V4:V24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A3E-6B6D-4877-A1DB-52AD77421EF8}">
  <dimension ref="A1:AR20"/>
  <sheetViews>
    <sheetView zoomScale="55" zoomScaleNormal="55" zoomScaleSheetLayoutView="55" workbookViewId="0">
      <selection activeCell="E4" sqref="E4"/>
    </sheetView>
  </sheetViews>
  <sheetFormatPr baseColWidth="10" defaultColWidth="11.42578125" defaultRowHeight="15" x14ac:dyDescent="0.25"/>
  <cols>
    <col min="1" max="1" width="17.28515625" customWidth="1"/>
    <col min="2" max="2" width="7.85546875" customWidth="1"/>
    <col min="3" max="3" width="34.42578125" customWidth="1"/>
    <col min="4" max="4" width="48.42578125" customWidth="1"/>
    <col min="5" max="6" width="25.140625" style="11" customWidth="1"/>
    <col min="7" max="7" width="20.7109375" customWidth="1"/>
    <col min="8" max="8" width="41" customWidth="1"/>
    <col min="9" max="9" width="20.28515625" customWidth="1"/>
    <col min="10" max="10" width="22.42578125" customWidth="1"/>
    <col min="11" max="11" width="21" customWidth="1"/>
    <col min="12" max="12" width="35.28515625" customWidth="1"/>
    <col min="13" max="13" width="35.7109375" customWidth="1"/>
    <col min="14" max="14" width="38.42578125" customWidth="1"/>
    <col min="15" max="15" width="39.28515625" customWidth="1"/>
    <col min="16" max="16" width="37.140625" customWidth="1"/>
    <col min="17" max="17" width="33.42578125" customWidth="1"/>
    <col min="18" max="18" width="29.7109375" customWidth="1"/>
    <col min="19" max="19" width="24.42578125" customWidth="1"/>
    <col min="20" max="20" width="20.42578125" customWidth="1"/>
    <col min="21" max="21" width="24.42578125" customWidth="1"/>
    <col min="22" max="22" width="36.85546875" customWidth="1"/>
    <col min="23" max="23" width="16" customWidth="1"/>
    <col min="24" max="24" width="16.7109375" customWidth="1"/>
    <col min="25" max="26" width="17.42578125" customWidth="1"/>
    <col min="27" max="27" width="21.7109375" style="153" customWidth="1"/>
    <col min="28" max="28" width="70.42578125" customWidth="1"/>
    <col min="29" max="29" width="41.7109375" customWidth="1"/>
    <col min="30" max="30" width="21.7109375" style="153" customWidth="1"/>
    <col min="31" max="31" width="87" customWidth="1"/>
    <col min="32" max="32" width="41.7109375" customWidth="1"/>
    <col min="33" max="33" width="21.7109375" style="55" hidden="1" customWidth="1"/>
    <col min="34" max="34" width="62.85546875" hidden="1" customWidth="1"/>
    <col min="35" max="36" width="41.7109375" hidden="1" customWidth="1"/>
    <col min="37" max="38" width="38.7109375" hidden="1" customWidth="1"/>
    <col min="39" max="39" width="21.7109375" style="55" hidden="1" customWidth="1"/>
    <col min="40" max="40" width="62.85546875" hidden="1" customWidth="1"/>
    <col min="41" max="42" width="41.7109375" hidden="1" customWidth="1"/>
    <col min="43" max="44" width="38.7109375" hidden="1" customWidth="1"/>
  </cols>
  <sheetData>
    <row r="1" spans="1:44" ht="78.75" customHeight="1" x14ac:dyDescent="0.25">
      <c r="A1" s="203" t="s">
        <v>307</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2" t="s">
        <v>72</v>
      </c>
      <c r="AB1" s="202"/>
      <c r="AC1" s="202"/>
      <c r="AD1" s="202"/>
      <c r="AE1" s="202"/>
      <c r="AF1" s="202"/>
      <c r="AG1" s="202"/>
      <c r="AH1" s="202"/>
      <c r="AI1" s="202"/>
      <c r="AJ1" s="202"/>
      <c r="AK1" s="202"/>
      <c r="AL1" s="202"/>
      <c r="AM1" s="202"/>
      <c r="AN1" s="202"/>
      <c r="AO1" s="202"/>
      <c r="AP1" s="202"/>
      <c r="AQ1" s="202"/>
      <c r="AR1" s="202"/>
    </row>
    <row r="2" spans="1:44" s="10" customFormat="1" ht="46.5" x14ac:dyDescent="0.35">
      <c r="A2" s="199" t="s">
        <v>1</v>
      </c>
      <c r="B2" s="200"/>
      <c r="C2" s="200"/>
      <c r="D2" s="200"/>
      <c r="E2" s="200"/>
      <c r="F2" s="200"/>
      <c r="G2" s="201"/>
      <c r="H2" s="195" t="s">
        <v>8</v>
      </c>
      <c r="I2" s="195"/>
      <c r="J2" s="195"/>
      <c r="K2" s="195"/>
      <c r="L2" s="195"/>
      <c r="M2" s="195"/>
      <c r="N2" s="195"/>
      <c r="O2" s="195"/>
      <c r="P2" s="195"/>
      <c r="Q2" s="196" t="s">
        <v>18</v>
      </c>
      <c r="R2" s="196"/>
      <c r="S2" s="196"/>
      <c r="T2" s="196"/>
      <c r="U2" s="196"/>
      <c r="V2" s="196"/>
      <c r="W2" s="205" t="s">
        <v>25</v>
      </c>
      <c r="X2" s="205"/>
      <c r="Y2" s="205"/>
      <c r="Z2" s="205"/>
      <c r="AA2" s="202" t="s">
        <v>73</v>
      </c>
      <c r="AB2" s="202"/>
      <c r="AC2" s="202"/>
      <c r="AD2" s="202" t="s">
        <v>74</v>
      </c>
      <c r="AE2" s="202"/>
      <c r="AF2" s="202"/>
      <c r="AG2" s="202" t="s">
        <v>75</v>
      </c>
      <c r="AH2" s="202"/>
      <c r="AI2" s="202"/>
      <c r="AJ2" s="202"/>
      <c r="AK2" s="202"/>
      <c r="AL2" s="202"/>
      <c r="AM2" s="202" t="s">
        <v>76</v>
      </c>
      <c r="AN2" s="202"/>
      <c r="AO2" s="202"/>
      <c r="AP2" s="202"/>
      <c r="AQ2" s="202"/>
      <c r="AR2" s="202"/>
    </row>
    <row r="3" spans="1:44" s="1" customFormat="1" ht="78.75" customHeight="1" x14ac:dyDescent="0.25">
      <c r="A3" s="68" t="s">
        <v>77</v>
      </c>
      <c r="B3" s="69" t="s">
        <v>51</v>
      </c>
      <c r="C3" s="69" t="s">
        <v>78</v>
      </c>
      <c r="D3" s="69" t="s">
        <v>79</v>
      </c>
      <c r="E3" s="70" t="s">
        <v>80</v>
      </c>
      <c r="F3" s="70" t="s">
        <v>81</v>
      </c>
      <c r="G3" s="69" t="s">
        <v>82</v>
      </c>
      <c r="H3" s="71" t="s">
        <v>83</v>
      </c>
      <c r="I3" s="71" t="s">
        <v>84</v>
      </c>
      <c r="J3" s="71" t="s">
        <v>85</v>
      </c>
      <c r="K3" s="71" t="s">
        <v>86</v>
      </c>
      <c r="L3" s="71" t="s">
        <v>87</v>
      </c>
      <c r="M3" s="71" t="s">
        <v>88</v>
      </c>
      <c r="N3" s="71" t="s">
        <v>89</v>
      </c>
      <c r="O3" s="71" t="s">
        <v>90</v>
      </c>
      <c r="P3" s="71" t="s">
        <v>91</v>
      </c>
      <c r="Q3" s="72" t="s">
        <v>92</v>
      </c>
      <c r="R3" s="72" t="s">
        <v>93</v>
      </c>
      <c r="S3" s="72" t="s">
        <v>94</v>
      </c>
      <c r="T3" s="72" t="s">
        <v>95</v>
      </c>
      <c r="U3" s="72" t="s">
        <v>96</v>
      </c>
      <c r="V3" s="72" t="s">
        <v>97</v>
      </c>
      <c r="W3" s="73" t="s">
        <v>73</v>
      </c>
      <c r="X3" s="73" t="s">
        <v>74</v>
      </c>
      <c r="Y3" s="73" t="s">
        <v>75</v>
      </c>
      <c r="Z3" s="73" t="s">
        <v>76</v>
      </c>
      <c r="AA3" s="96" t="s">
        <v>98</v>
      </c>
      <c r="AB3" s="97" t="s">
        <v>99</v>
      </c>
      <c r="AC3" s="97" t="s">
        <v>100</v>
      </c>
      <c r="AD3" s="101" t="s">
        <v>101</v>
      </c>
      <c r="AE3" s="102" t="s">
        <v>102</v>
      </c>
      <c r="AF3" s="102" t="s">
        <v>103</v>
      </c>
      <c r="AG3" s="58" t="s">
        <v>104</v>
      </c>
      <c r="AH3" s="59" t="s">
        <v>105</v>
      </c>
      <c r="AI3" s="59" t="s">
        <v>106</v>
      </c>
      <c r="AJ3" s="59" t="s">
        <v>107</v>
      </c>
      <c r="AK3" s="59" t="s">
        <v>108</v>
      </c>
      <c r="AL3" s="59" t="s">
        <v>109</v>
      </c>
      <c r="AM3" s="60" t="s">
        <v>110</v>
      </c>
      <c r="AN3" s="61" t="s">
        <v>111</v>
      </c>
      <c r="AO3" s="61" t="s">
        <v>112</v>
      </c>
      <c r="AP3" s="61" t="s">
        <v>113</v>
      </c>
      <c r="AQ3" s="61" t="s">
        <v>114</v>
      </c>
      <c r="AR3" s="62" t="s">
        <v>115</v>
      </c>
    </row>
    <row r="4" spans="1:44" s="28" customFormat="1" ht="360" x14ac:dyDescent="0.25">
      <c r="A4" s="23" t="s">
        <v>308</v>
      </c>
      <c r="B4" s="22" t="s">
        <v>309</v>
      </c>
      <c r="C4" s="22" t="s">
        <v>310</v>
      </c>
      <c r="D4" s="22" t="s">
        <v>311</v>
      </c>
      <c r="E4" s="26">
        <v>46113</v>
      </c>
      <c r="F4" s="27">
        <v>46269</v>
      </c>
      <c r="G4" s="22" t="s">
        <v>280</v>
      </c>
      <c r="H4" s="22" t="s">
        <v>212</v>
      </c>
      <c r="I4" s="22" t="s">
        <v>43</v>
      </c>
      <c r="J4" s="22" t="s">
        <v>213</v>
      </c>
      <c r="K4" s="22"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4" s="22" t="s">
        <v>231</v>
      </c>
      <c r="M4" s="22" t="s">
        <v>123</v>
      </c>
      <c r="N4" s="22" t="s">
        <v>124</v>
      </c>
      <c r="O4" s="22" t="s">
        <v>312</v>
      </c>
      <c r="P4" s="22" t="s">
        <v>124</v>
      </c>
      <c r="Q4" s="22" t="s">
        <v>313</v>
      </c>
      <c r="R4" s="32" t="s">
        <v>140</v>
      </c>
      <c r="S4" s="23" t="s">
        <v>129</v>
      </c>
      <c r="T4" s="41">
        <v>1</v>
      </c>
      <c r="U4" s="22" t="s">
        <v>77</v>
      </c>
      <c r="V4" s="22" t="s">
        <v>131</v>
      </c>
      <c r="W4" s="38"/>
      <c r="X4" s="38"/>
      <c r="Y4" s="38"/>
      <c r="Z4" s="56">
        <v>1</v>
      </c>
      <c r="AA4" s="150">
        <v>0.05</v>
      </c>
      <c r="AB4" s="112" t="s">
        <v>314</v>
      </c>
      <c r="AC4" s="112" t="s">
        <v>315</v>
      </c>
      <c r="AD4" s="150">
        <v>0.3</v>
      </c>
      <c r="AE4" s="112" t="s">
        <v>316</v>
      </c>
      <c r="AF4" s="112" t="s">
        <v>317</v>
      </c>
      <c r="AG4" s="114"/>
      <c r="AH4" s="112"/>
      <c r="AI4" s="112"/>
      <c r="AJ4" s="112"/>
      <c r="AK4" s="112"/>
      <c r="AL4" s="112"/>
      <c r="AM4" s="114"/>
      <c r="AN4" s="112"/>
      <c r="AO4" s="112"/>
      <c r="AP4" s="112"/>
      <c r="AQ4" s="112"/>
      <c r="AR4" s="112"/>
    </row>
    <row r="5" spans="1:44" s="28" customFormat="1" ht="180" x14ac:dyDescent="0.25">
      <c r="A5" s="23" t="s">
        <v>318</v>
      </c>
      <c r="B5" s="22" t="s">
        <v>319</v>
      </c>
      <c r="C5" s="22" t="s">
        <v>320</v>
      </c>
      <c r="D5" s="22" t="s">
        <v>321</v>
      </c>
      <c r="E5" s="26">
        <v>46035</v>
      </c>
      <c r="F5" s="26">
        <v>46357</v>
      </c>
      <c r="G5" s="22" t="s">
        <v>322</v>
      </c>
      <c r="H5" s="22" t="s">
        <v>212</v>
      </c>
      <c r="I5" s="22" t="s">
        <v>43</v>
      </c>
      <c r="J5" s="22" t="s">
        <v>213</v>
      </c>
      <c r="K5" s="22" t="str">
        <f t="shared" ref="K5:K17"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5" s="22" t="s">
        <v>323</v>
      </c>
      <c r="M5" s="22" t="s">
        <v>123</v>
      </c>
      <c r="N5" s="22" t="s">
        <v>124</v>
      </c>
      <c r="O5" s="22" t="s">
        <v>324</v>
      </c>
      <c r="P5" s="22" t="s">
        <v>325</v>
      </c>
      <c r="Q5" s="22" t="s">
        <v>326</v>
      </c>
      <c r="R5" s="22" t="s">
        <v>327</v>
      </c>
      <c r="S5" s="23" t="s">
        <v>129</v>
      </c>
      <c r="T5" s="38">
        <v>2</v>
      </c>
      <c r="U5" s="22" t="s">
        <v>130</v>
      </c>
      <c r="V5" s="22" t="s">
        <v>131</v>
      </c>
      <c r="W5" s="38"/>
      <c r="X5" s="38"/>
      <c r="Y5" s="38"/>
      <c r="Z5" s="57">
        <v>2</v>
      </c>
      <c r="AA5" s="150">
        <v>0.05</v>
      </c>
      <c r="AB5" s="112" t="s">
        <v>328</v>
      </c>
      <c r="AC5" s="112" t="s">
        <v>329</v>
      </c>
      <c r="AD5" s="150">
        <v>7.4999999999999997E-2</v>
      </c>
      <c r="AE5" s="112" t="s">
        <v>330</v>
      </c>
      <c r="AF5" s="112" t="s">
        <v>331</v>
      </c>
      <c r="AG5" s="114"/>
      <c r="AH5" s="112"/>
      <c r="AI5" s="112"/>
      <c r="AJ5" s="112"/>
      <c r="AK5" s="112"/>
      <c r="AL5" s="112"/>
      <c r="AM5" s="114"/>
      <c r="AN5" s="112"/>
      <c r="AO5" s="112"/>
      <c r="AP5" s="112"/>
      <c r="AQ5" s="112"/>
      <c r="AR5" s="112"/>
    </row>
    <row r="6" spans="1:44" s="28" customFormat="1" ht="180" x14ac:dyDescent="0.25">
      <c r="A6" s="23" t="s">
        <v>318</v>
      </c>
      <c r="B6" s="22" t="s">
        <v>332</v>
      </c>
      <c r="C6" s="22" t="s">
        <v>333</v>
      </c>
      <c r="D6" s="22" t="s">
        <v>334</v>
      </c>
      <c r="E6" s="26">
        <v>46035</v>
      </c>
      <c r="F6" s="26">
        <v>46357</v>
      </c>
      <c r="G6" s="22" t="s">
        <v>322</v>
      </c>
      <c r="H6" s="22" t="s">
        <v>212</v>
      </c>
      <c r="I6" s="22" t="s">
        <v>43</v>
      </c>
      <c r="J6" s="22" t="s">
        <v>213</v>
      </c>
      <c r="K6" s="22" t="str">
        <f t="shared" si="0"/>
        <v>Ofrecer 32.000 cupos en las estrategias de acceso y permanencia en la educación superior y posmedia; de los cuales 22.000 cupos serán para educación superior y 10.000 cupos para educación para el trabajo y el desarrollo humano.</v>
      </c>
      <c r="L6" s="22" t="s">
        <v>323</v>
      </c>
      <c r="M6" s="22" t="s">
        <v>123</v>
      </c>
      <c r="N6" s="22" t="s">
        <v>124</v>
      </c>
      <c r="O6" s="22" t="s">
        <v>324</v>
      </c>
      <c r="P6" s="22" t="s">
        <v>325</v>
      </c>
      <c r="Q6" s="22" t="s">
        <v>335</v>
      </c>
      <c r="R6" s="22" t="s">
        <v>336</v>
      </c>
      <c r="S6" s="23" t="s">
        <v>129</v>
      </c>
      <c r="T6" s="38">
        <v>4</v>
      </c>
      <c r="U6" s="22" t="s">
        <v>130</v>
      </c>
      <c r="V6" s="22" t="s">
        <v>131</v>
      </c>
      <c r="W6" s="38"/>
      <c r="X6" s="38"/>
      <c r="Y6" s="38"/>
      <c r="Z6" s="57">
        <v>4</v>
      </c>
      <c r="AA6" s="150">
        <v>0.2</v>
      </c>
      <c r="AB6" s="112" t="s">
        <v>337</v>
      </c>
      <c r="AC6" s="112" t="s">
        <v>338</v>
      </c>
      <c r="AD6" s="150">
        <v>0.8</v>
      </c>
      <c r="AE6" s="112" t="s">
        <v>339</v>
      </c>
      <c r="AF6" s="112" t="s">
        <v>340</v>
      </c>
      <c r="AG6" s="114"/>
      <c r="AH6" s="112"/>
      <c r="AI6" s="112"/>
      <c r="AJ6" s="112"/>
      <c r="AK6" s="112"/>
      <c r="AL6" s="112"/>
      <c r="AM6" s="114"/>
      <c r="AN6" s="112"/>
      <c r="AO6" s="112"/>
      <c r="AP6" s="112"/>
      <c r="AQ6" s="112"/>
      <c r="AR6" s="112"/>
    </row>
    <row r="7" spans="1:44" s="28" customFormat="1" ht="300" x14ac:dyDescent="0.25">
      <c r="A7" s="23" t="s">
        <v>318</v>
      </c>
      <c r="B7" s="22" t="s">
        <v>341</v>
      </c>
      <c r="C7" s="22" t="s">
        <v>342</v>
      </c>
      <c r="D7" s="22" t="s">
        <v>343</v>
      </c>
      <c r="E7" s="26">
        <v>46174</v>
      </c>
      <c r="F7" s="27">
        <v>46356</v>
      </c>
      <c r="G7" s="22" t="s">
        <v>322</v>
      </c>
      <c r="H7" s="22" t="s">
        <v>212</v>
      </c>
      <c r="I7" s="22" t="s">
        <v>43</v>
      </c>
      <c r="J7" s="22" t="s">
        <v>124</v>
      </c>
      <c r="K7" s="22" t="s">
        <v>124</v>
      </c>
      <c r="L7" s="22" t="s">
        <v>323</v>
      </c>
      <c r="M7" s="22" t="s">
        <v>300</v>
      </c>
      <c r="N7" s="22" t="s">
        <v>124</v>
      </c>
      <c r="O7" s="22" t="s">
        <v>324</v>
      </c>
      <c r="P7" s="22" t="s">
        <v>344</v>
      </c>
      <c r="Q7" s="28" t="s">
        <v>345</v>
      </c>
      <c r="R7" s="22" t="s">
        <v>291</v>
      </c>
      <c r="S7" s="23" t="s">
        <v>129</v>
      </c>
      <c r="T7" s="41">
        <v>1</v>
      </c>
      <c r="U7" s="22" t="s">
        <v>77</v>
      </c>
      <c r="V7" s="22" t="s">
        <v>131</v>
      </c>
      <c r="W7" s="38"/>
      <c r="X7" s="38"/>
      <c r="Y7" s="38"/>
      <c r="Z7" s="56">
        <v>1</v>
      </c>
      <c r="AA7" s="150"/>
      <c r="AB7" s="112"/>
      <c r="AC7" s="112"/>
      <c r="AD7" s="150">
        <v>0.15</v>
      </c>
      <c r="AE7" s="112" t="s">
        <v>346</v>
      </c>
      <c r="AF7" s="112" t="s">
        <v>347</v>
      </c>
      <c r="AG7" s="114"/>
      <c r="AH7" s="112"/>
      <c r="AI7" s="112"/>
      <c r="AJ7" s="112"/>
      <c r="AK7" s="112"/>
      <c r="AL7" s="112"/>
      <c r="AM7" s="114"/>
      <c r="AN7" s="112"/>
      <c r="AO7" s="112"/>
      <c r="AP7" s="112"/>
      <c r="AQ7" s="112"/>
      <c r="AR7" s="112"/>
    </row>
    <row r="8" spans="1:44" s="28" customFormat="1" ht="409.5" x14ac:dyDescent="0.25">
      <c r="A8" s="23" t="s">
        <v>348</v>
      </c>
      <c r="B8" s="22" t="s">
        <v>349</v>
      </c>
      <c r="C8" s="22" t="s">
        <v>350</v>
      </c>
      <c r="D8" s="22" t="s">
        <v>351</v>
      </c>
      <c r="E8" s="26">
        <v>46054</v>
      </c>
      <c r="F8" s="26">
        <v>46386</v>
      </c>
      <c r="G8" s="22" t="s">
        <v>352</v>
      </c>
      <c r="H8" s="22" t="s">
        <v>212</v>
      </c>
      <c r="I8" s="22" t="s">
        <v>43</v>
      </c>
      <c r="J8" s="22" t="s">
        <v>124</v>
      </c>
      <c r="K8" s="22" t="s">
        <v>124</v>
      </c>
      <c r="L8" s="22" t="s">
        <v>323</v>
      </c>
      <c r="M8" s="22" t="s">
        <v>353</v>
      </c>
      <c r="N8" s="22" t="s">
        <v>124</v>
      </c>
      <c r="O8" s="22" t="s">
        <v>324</v>
      </c>
      <c r="P8" s="22" t="s">
        <v>354</v>
      </c>
      <c r="Q8" s="22" t="s">
        <v>355</v>
      </c>
      <c r="R8" s="22" t="s">
        <v>291</v>
      </c>
      <c r="S8" s="23" t="s">
        <v>129</v>
      </c>
      <c r="T8" s="41">
        <v>1</v>
      </c>
      <c r="U8" s="22" t="s">
        <v>77</v>
      </c>
      <c r="V8" s="22" t="s">
        <v>131</v>
      </c>
      <c r="W8" s="38"/>
      <c r="X8" s="38"/>
      <c r="Y8" s="38"/>
      <c r="Z8" s="56">
        <v>1</v>
      </c>
      <c r="AA8" s="150">
        <v>0.4</v>
      </c>
      <c r="AB8" s="112" t="s">
        <v>356</v>
      </c>
      <c r="AC8" s="112" t="s">
        <v>357</v>
      </c>
      <c r="AD8" s="150">
        <v>0.55000000000000004</v>
      </c>
      <c r="AE8" s="112" t="s">
        <v>358</v>
      </c>
      <c r="AF8" s="112" t="s">
        <v>359</v>
      </c>
      <c r="AG8" s="114"/>
      <c r="AH8" s="112"/>
      <c r="AI8" s="112"/>
      <c r="AJ8" s="112"/>
      <c r="AK8" s="112"/>
      <c r="AL8" s="112"/>
      <c r="AM8" s="114"/>
      <c r="AN8" s="112"/>
      <c r="AO8" s="112"/>
      <c r="AP8" s="112"/>
      <c r="AQ8" s="112"/>
      <c r="AR8" s="112"/>
    </row>
    <row r="9" spans="1:44" s="28" customFormat="1" ht="409.5" x14ac:dyDescent="0.25">
      <c r="A9" s="23" t="s">
        <v>348</v>
      </c>
      <c r="B9" s="22" t="s">
        <v>360</v>
      </c>
      <c r="C9" s="22" t="s">
        <v>361</v>
      </c>
      <c r="D9" s="22" t="s">
        <v>362</v>
      </c>
      <c r="E9" s="26">
        <v>46024</v>
      </c>
      <c r="F9" s="26">
        <v>46387</v>
      </c>
      <c r="G9" s="22" t="s">
        <v>352</v>
      </c>
      <c r="H9" s="22" t="s">
        <v>212</v>
      </c>
      <c r="I9" s="22" t="s">
        <v>43</v>
      </c>
      <c r="J9" s="22" t="s">
        <v>124</v>
      </c>
      <c r="K9" s="22" t="s">
        <v>124</v>
      </c>
      <c r="L9" s="22" t="s">
        <v>323</v>
      </c>
      <c r="M9" s="22" t="s">
        <v>363</v>
      </c>
      <c r="N9" s="22" t="s">
        <v>124</v>
      </c>
      <c r="O9" s="22" t="s">
        <v>324</v>
      </c>
      <c r="P9" s="22" t="s">
        <v>364</v>
      </c>
      <c r="Q9" s="22" t="s">
        <v>365</v>
      </c>
      <c r="R9" s="22" t="s">
        <v>291</v>
      </c>
      <c r="S9" s="23" t="s">
        <v>129</v>
      </c>
      <c r="T9" s="41">
        <v>1</v>
      </c>
      <c r="U9" s="22" t="s">
        <v>77</v>
      </c>
      <c r="V9" s="22" t="s">
        <v>131</v>
      </c>
      <c r="W9" s="38"/>
      <c r="X9" s="38"/>
      <c r="Y9" s="38"/>
      <c r="Z9" s="56">
        <v>1</v>
      </c>
      <c r="AA9" s="150">
        <v>0.28000000000000003</v>
      </c>
      <c r="AB9" s="112" t="s">
        <v>366</v>
      </c>
      <c r="AC9" s="112" t="s">
        <v>367</v>
      </c>
      <c r="AD9" s="150">
        <v>0.47</v>
      </c>
      <c r="AE9" s="112" t="s">
        <v>368</v>
      </c>
      <c r="AF9" s="112" t="s">
        <v>369</v>
      </c>
      <c r="AG9" s="114"/>
      <c r="AH9" s="112"/>
      <c r="AI9" s="112"/>
      <c r="AJ9" s="112"/>
      <c r="AK9" s="112"/>
      <c r="AL9" s="112"/>
      <c r="AM9" s="114"/>
      <c r="AN9" s="112"/>
      <c r="AO9" s="112"/>
      <c r="AP9" s="112"/>
      <c r="AQ9" s="112"/>
      <c r="AR9" s="112"/>
    </row>
    <row r="10" spans="1:44" s="28" customFormat="1" ht="135" x14ac:dyDescent="0.25">
      <c r="A10" s="23" t="s">
        <v>348</v>
      </c>
      <c r="B10" s="22" t="s">
        <v>370</v>
      </c>
      <c r="C10" s="22" t="s">
        <v>371</v>
      </c>
      <c r="D10" s="22" t="s">
        <v>372</v>
      </c>
      <c r="E10" s="26">
        <v>46230</v>
      </c>
      <c r="F10" s="26">
        <v>46353</v>
      </c>
      <c r="G10" s="22" t="s">
        <v>352</v>
      </c>
      <c r="H10" s="22" t="s">
        <v>212</v>
      </c>
      <c r="I10" s="22" t="s">
        <v>43</v>
      </c>
      <c r="J10" s="22" t="s">
        <v>124</v>
      </c>
      <c r="K10" s="22" t="s">
        <v>124</v>
      </c>
      <c r="L10" s="22" t="s">
        <v>323</v>
      </c>
      <c r="M10" s="22" t="s">
        <v>373</v>
      </c>
      <c r="N10" s="22" t="s">
        <v>124</v>
      </c>
      <c r="O10" s="22" t="s">
        <v>324</v>
      </c>
      <c r="P10" s="22" t="s">
        <v>364</v>
      </c>
      <c r="Q10" s="22" t="s">
        <v>374</v>
      </c>
      <c r="R10" s="22" t="s">
        <v>291</v>
      </c>
      <c r="S10" s="23" t="s">
        <v>129</v>
      </c>
      <c r="T10" s="41">
        <v>1</v>
      </c>
      <c r="U10" s="22" t="s">
        <v>77</v>
      </c>
      <c r="V10" s="22" t="s">
        <v>131</v>
      </c>
      <c r="W10" s="38"/>
      <c r="X10" s="38"/>
      <c r="Y10" s="38"/>
      <c r="Z10" s="56">
        <v>1</v>
      </c>
      <c r="AA10" s="150"/>
      <c r="AB10" s="112"/>
      <c r="AC10" s="112"/>
      <c r="AD10" s="150"/>
      <c r="AE10" s="112"/>
      <c r="AF10" s="112"/>
      <c r="AG10" s="114"/>
      <c r="AH10" s="112"/>
      <c r="AI10" s="112"/>
      <c r="AJ10" s="112"/>
      <c r="AK10" s="112"/>
      <c r="AL10" s="112"/>
      <c r="AM10" s="114"/>
      <c r="AN10" s="112"/>
      <c r="AO10" s="112"/>
      <c r="AP10" s="112"/>
      <c r="AQ10" s="112"/>
      <c r="AR10" s="112"/>
    </row>
    <row r="11" spans="1:44" s="28" customFormat="1" ht="375" x14ac:dyDescent="0.25">
      <c r="A11" s="23" t="s">
        <v>318</v>
      </c>
      <c r="B11" s="22" t="s">
        <v>375</v>
      </c>
      <c r="C11" s="22" t="s">
        <v>376</v>
      </c>
      <c r="D11" s="22" t="s">
        <v>377</v>
      </c>
      <c r="E11" s="26">
        <v>46037</v>
      </c>
      <c r="F11" s="26">
        <v>46387</v>
      </c>
      <c r="G11" s="22" t="s">
        <v>289</v>
      </c>
      <c r="H11" s="22" t="s">
        <v>212</v>
      </c>
      <c r="I11" s="22" t="s">
        <v>43</v>
      </c>
      <c r="J11" s="22" t="s">
        <v>124</v>
      </c>
      <c r="K11" s="22" t="s">
        <v>124</v>
      </c>
      <c r="L11" s="22" t="s">
        <v>323</v>
      </c>
      <c r="M11" s="22" t="s">
        <v>378</v>
      </c>
      <c r="N11" s="22" t="s">
        <v>124</v>
      </c>
      <c r="O11" s="22" t="s">
        <v>324</v>
      </c>
      <c r="P11" s="22" t="s">
        <v>344</v>
      </c>
      <c r="Q11" s="22" t="s">
        <v>379</v>
      </c>
      <c r="R11" s="24" t="s">
        <v>380</v>
      </c>
      <c r="S11" s="23" t="s">
        <v>129</v>
      </c>
      <c r="T11" s="41">
        <v>1</v>
      </c>
      <c r="U11" s="22" t="s">
        <v>77</v>
      </c>
      <c r="V11" s="22" t="s">
        <v>131</v>
      </c>
      <c r="W11" s="38"/>
      <c r="X11" s="38"/>
      <c r="Y11" s="38"/>
      <c r="Z11" s="56">
        <v>1</v>
      </c>
      <c r="AA11" s="150" t="s">
        <v>381</v>
      </c>
      <c r="AB11" s="112" t="s">
        <v>382</v>
      </c>
      <c r="AC11" s="112" t="s">
        <v>383</v>
      </c>
      <c r="AD11" s="150">
        <v>0.4</v>
      </c>
      <c r="AE11" s="112" t="s">
        <v>384</v>
      </c>
      <c r="AF11" s="112" t="s">
        <v>385</v>
      </c>
      <c r="AG11" s="114"/>
      <c r="AH11" s="112"/>
      <c r="AI11" s="112"/>
      <c r="AJ11" s="112"/>
      <c r="AK11" s="112"/>
      <c r="AL11" s="112"/>
      <c r="AM11" s="114"/>
      <c r="AN11" s="112"/>
      <c r="AO11" s="112"/>
      <c r="AP11" s="112"/>
      <c r="AQ11" s="112"/>
      <c r="AR11" s="112"/>
    </row>
    <row r="12" spans="1:44" s="28" customFormat="1" ht="375" x14ac:dyDescent="0.25">
      <c r="A12" s="23" t="s">
        <v>318</v>
      </c>
      <c r="B12" s="22" t="s">
        <v>386</v>
      </c>
      <c r="C12" s="22" t="s">
        <v>387</v>
      </c>
      <c r="D12" s="22" t="s">
        <v>388</v>
      </c>
      <c r="E12" s="26">
        <v>46033</v>
      </c>
      <c r="F12" s="27">
        <v>46387</v>
      </c>
      <c r="G12" s="22" t="s">
        <v>289</v>
      </c>
      <c r="H12" s="22" t="s">
        <v>212</v>
      </c>
      <c r="I12" s="22" t="s">
        <v>43</v>
      </c>
      <c r="J12" s="22" t="s">
        <v>213</v>
      </c>
      <c r="K12" s="22" t="str">
        <f t="shared" si="0"/>
        <v>Ofrecer 32.000 cupos en las estrategias de acceso y permanencia en la educación superior y posmedia; de los cuales 22.000 cupos serán para educación superior y 10.000 cupos para educación para el trabajo y el desarrollo humano.</v>
      </c>
      <c r="L12" s="22" t="s">
        <v>323</v>
      </c>
      <c r="M12" s="22" t="s">
        <v>300</v>
      </c>
      <c r="N12" s="22" t="s">
        <v>124</v>
      </c>
      <c r="O12" s="22" t="s">
        <v>324</v>
      </c>
      <c r="P12" s="22" t="s">
        <v>389</v>
      </c>
      <c r="Q12" s="22" t="s">
        <v>390</v>
      </c>
      <c r="R12" s="24" t="s">
        <v>380</v>
      </c>
      <c r="S12" s="23" t="s">
        <v>129</v>
      </c>
      <c r="T12" s="41">
        <v>1</v>
      </c>
      <c r="U12" s="22" t="s">
        <v>77</v>
      </c>
      <c r="V12" s="22" t="s">
        <v>131</v>
      </c>
      <c r="W12" s="38"/>
      <c r="X12" s="38"/>
      <c r="Y12" s="38"/>
      <c r="Z12" s="56">
        <v>1</v>
      </c>
      <c r="AA12" s="150">
        <v>0.05</v>
      </c>
      <c r="AB12" s="112" t="s">
        <v>391</v>
      </c>
      <c r="AC12" s="112" t="s">
        <v>392</v>
      </c>
      <c r="AD12" s="150">
        <v>0.3</v>
      </c>
      <c r="AE12" s="136" t="s">
        <v>393</v>
      </c>
      <c r="AF12" s="112" t="s">
        <v>394</v>
      </c>
      <c r="AG12" s="114"/>
      <c r="AH12" s="112"/>
      <c r="AI12" s="112"/>
      <c r="AJ12" s="112"/>
      <c r="AK12" s="112"/>
      <c r="AL12" s="112"/>
      <c r="AM12" s="114"/>
      <c r="AN12" s="112"/>
      <c r="AO12" s="112"/>
      <c r="AP12" s="112"/>
      <c r="AQ12" s="112"/>
      <c r="AR12" s="112"/>
    </row>
    <row r="13" spans="1:44" s="28" customFormat="1" ht="409.5" x14ac:dyDescent="0.25">
      <c r="A13" s="23" t="s">
        <v>308</v>
      </c>
      <c r="B13" s="22" t="s">
        <v>395</v>
      </c>
      <c r="C13" s="22" t="s">
        <v>396</v>
      </c>
      <c r="D13" s="22" t="s">
        <v>397</v>
      </c>
      <c r="E13" s="26">
        <v>46037</v>
      </c>
      <c r="F13" s="27">
        <v>46325</v>
      </c>
      <c r="G13" s="22" t="s">
        <v>398</v>
      </c>
      <c r="H13" s="22" t="s">
        <v>212</v>
      </c>
      <c r="I13" s="22" t="s">
        <v>43</v>
      </c>
      <c r="J13" s="22" t="s">
        <v>213</v>
      </c>
      <c r="K13" s="22" t="str">
        <f t="shared" si="0"/>
        <v>Ofrecer 32.000 cupos en las estrategias de acceso y permanencia en la educación superior y posmedia; de los cuales 22.000 cupos serán para educación superior y 10.000 cupos para educación para el trabajo y el desarrollo humano.</v>
      </c>
      <c r="L13" s="22" t="s">
        <v>323</v>
      </c>
      <c r="M13" s="22" t="s">
        <v>378</v>
      </c>
      <c r="N13" s="22" t="s">
        <v>124</v>
      </c>
      <c r="O13" s="22" t="s">
        <v>215</v>
      </c>
      <c r="P13" s="22" t="s">
        <v>216</v>
      </c>
      <c r="Q13" s="22" t="s">
        <v>399</v>
      </c>
      <c r="R13" s="22" t="s">
        <v>400</v>
      </c>
      <c r="S13" s="22" t="s">
        <v>129</v>
      </c>
      <c r="T13" s="38">
        <v>5</v>
      </c>
      <c r="U13" s="22" t="s">
        <v>130</v>
      </c>
      <c r="V13" s="22" t="s">
        <v>131</v>
      </c>
      <c r="W13" s="38"/>
      <c r="X13" s="38"/>
      <c r="Y13" s="38"/>
      <c r="Z13" s="57">
        <v>5</v>
      </c>
      <c r="AA13" s="150">
        <v>0.4</v>
      </c>
      <c r="AB13" s="112" t="s">
        <v>401</v>
      </c>
      <c r="AC13" s="112" t="s">
        <v>402</v>
      </c>
      <c r="AD13" s="150">
        <v>0.6</v>
      </c>
      <c r="AE13" s="112" t="s">
        <v>701</v>
      </c>
      <c r="AF13" s="137" t="s">
        <v>403</v>
      </c>
      <c r="AG13" s="114"/>
      <c r="AH13" s="112"/>
      <c r="AI13" s="112"/>
      <c r="AJ13" s="112"/>
      <c r="AK13" s="112"/>
      <c r="AL13" s="112"/>
      <c r="AM13" s="114"/>
      <c r="AN13" s="112"/>
      <c r="AO13" s="112"/>
      <c r="AP13" s="112"/>
      <c r="AQ13" s="112"/>
      <c r="AR13" s="112"/>
    </row>
    <row r="14" spans="1:44" s="28" customFormat="1" ht="225" x14ac:dyDescent="0.25">
      <c r="A14" s="23" t="s">
        <v>308</v>
      </c>
      <c r="B14" s="22" t="s">
        <v>404</v>
      </c>
      <c r="C14" s="22" t="s">
        <v>405</v>
      </c>
      <c r="D14" s="22" t="s">
        <v>406</v>
      </c>
      <c r="E14" s="26">
        <v>46054</v>
      </c>
      <c r="F14" s="27">
        <v>46387</v>
      </c>
      <c r="G14" s="22" t="s">
        <v>398</v>
      </c>
      <c r="H14" s="22" t="s">
        <v>212</v>
      </c>
      <c r="I14" s="22" t="s">
        <v>43</v>
      </c>
      <c r="J14" s="22" t="s">
        <v>124</v>
      </c>
      <c r="K14" s="22" t="s">
        <v>124</v>
      </c>
      <c r="L14" s="22" t="s">
        <v>323</v>
      </c>
      <c r="M14" s="22" t="s">
        <v>378</v>
      </c>
      <c r="N14" s="22" t="s">
        <v>124</v>
      </c>
      <c r="O14" s="22" t="s">
        <v>324</v>
      </c>
      <c r="P14" s="22" t="s">
        <v>344</v>
      </c>
      <c r="Q14" s="22" t="s">
        <v>407</v>
      </c>
      <c r="R14" s="22" t="s">
        <v>291</v>
      </c>
      <c r="S14" s="23" t="s">
        <v>129</v>
      </c>
      <c r="T14" s="41">
        <v>1</v>
      </c>
      <c r="U14" s="22" t="s">
        <v>77</v>
      </c>
      <c r="V14" s="22" t="s">
        <v>131</v>
      </c>
      <c r="W14" s="38"/>
      <c r="X14" s="38"/>
      <c r="Y14" s="38"/>
      <c r="Z14" s="56">
        <v>1</v>
      </c>
      <c r="AA14" s="150">
        <v>0.17</v>
      </c>
      <c r="AB14" s="112" t="s">
        <v>408</v>
      </c>
      <c r="AC14" s="112" t="s">
        <v>409</v>
      </c>
      <c r="AD14" s="150">
        <v>0.45</v>
      </c>
      <c r="AE14" s="138" t="s">
        <v>410</v>
      </c>
      <c r="AF14" s="139" t="s">
        <v>411</v>
      </c>
      <c r="AG14" s="114"/>
      <c r="AH14" s="112"/>
      <c r="AI14" s="112"/>
      <c r="AJ14" s="112"/>
      <c r="AK14" s="112"/>
      <c r="AL14" s="112"/>
      <c r="AM14" s="114"/>
      <c r="AN14" s="112"/>
      <c r="AO14" s="112"/>
      <c r="AP14" s="112"/>
      <c r="AQ14" s="112"/>
      <c r="AR14" s="112"/>
    </row>
    <row r="15" spans="1:44" s="28" customFormat="1" ht="409.5" x14ac:dyDescent="0.25">
      <c r="A15" s="23" t="s">
        <v>412</v>
      </c>
      <c r="B15" s="22" t="s">
        <v>413</v>
      </c>
      <c r="C15" s="22" t="s">
        <v>414</v>
      </c>
      <c r="D15" s="22" t="s">
        <v>415</v>
      </c>
      <c r="E15" s="26">
        <v>46037</v>
      </c>
      <c r="F15" s="26">
        <v>46387</v>
      </c>
      <c r="G15" s="22" t="s">
        <v>416</v>
      </c>
      <c r="H15" s="22" t="s">
        <v>124</v>
      </c>
      <c r="I15" s="22" t="s">
        <v>43</v>
      </c>
      <c r="J15" s="22" t="s">
        <v>124</v>
      </c>
      <c r="K15" s="22" t="s">
        <v>124</v>
      </c>
      <c r="L15" s="22" t="s">
        <v>323</v>
      </c>
      <c r="M15" s="22" t="s">
        <v>417</v>
      </c>
      <c r="N15" s="22" t="s">
        <v>124</v>
      </c>
      <c r="O15" s="22" t="s">
        <v>324</v>
      </c>
      <c r="P15" s="22" t="s">
        <v>418</v>
      </c>
      <c r="Q15" s="22" t="s">
        <v>419</v>
      </c>
      <c r="R15" s="22" t="s">
        <v>380</v>
      </c>
      <c r="S15" s="23" t="s">
        <v>129</v>
      </c>
      <c r="T15" s="41">
        <v>1</v>
      </c>
      <c r="U15" s="22" t="s">
        <v>77</v>
      </c>
      <c r="V15" s="22" t="s">
        <v>131</v>
      </c>
      <c r="W15" s="38"/>
      <c r="X15" s="38"/>
      <c r="Y15" s="38"/>
      <c r="Z15" s="56">
        <v>1</v>
      </c>
      <c r="AA15" s="150">
        <v>0.33</v>
      </c>
      <c r="AB15" s="112" t="s">
        <v>420</v>
      </c>
      <c r="AC15" s="112" t="s">
        <v>421</v>
      </c>
      <c r="AD15" s="150">
        <v>0.89</v>
      </c>
      <c r="AE15" s="112" t="s">
        <v>422</v>
      </c>
      <c r="AF15" s="112" t="s">
        <v>423</v>
      </c>
      <c r="AG15" s="114"/>
      <c r="AH15" s="112"/>
      <c r="AI15" s="112"/>
      <c r="AJ15" s="112"/>
      <c r="AK15" s="112"/>
      <c r="AL15" s="112"/>
      <c r="AM15" s="114"/>
      <c r="AN15" s="112"/>
      <c r="AO15" s="112"/>
      <c r="AP15" s="112"/>
      <c r="AQ15" s="112"/>
      <c r="AR15" s="112"/>
    </row>
    <row r="16" spans="1:44" s="28" customFormat="1" ht="180" x14ac:dyDescent="0.25">
      <c r="A16" s="23" t="s">
        <v>348</v>
      </c>
      <c r="B16" s="22" t="s">
        <v>424</v>
      </c>
      <c r="C16" s="22" t="s">
        <v>425</v>
      </c>
      <c r="D16" s="22" t="s">
        <v>426</v>
      </c>
      <c r="E16" s="115">
        <v>46054</v>
      </c>
      <c r="F16" s="115">
        <v>46213</v>
      </c>
      <c r="G16" s="22" t="s">
        <v>427</v>
      </c>
      <c r="H16" s="22" t="s">
        <v>212</v>
      </c>
      <c r="I16" s="22" t="s">
        <v>43</v>
      </c>
      <c r="J16" s="22" t="s">
        <v>213</v>
      </c>
      <c r="K16" s="22" t="str">
        <f t="shared" si="0"/>
        <v>Ofrecer 32.000 cupos en las estrategias de acceso y permanencia en la educación superior y posmedia; de los cuales 22.000 cupos serán para educación superior y 10.000 cupos para educación para el trabajo y el desarrollo humano.</v>
      </c>
      <c r="L16" s="22" t="s">
        <v>428</v>
      </c>
      <c r="M16" s="22" t="s">
        <v>123</v>
      </c>
      <c r="N16" s="22" t="s">
        <v>124</v>
      </c>
      <c r="O16" s="22" t="s">
        <v>215</v>
      </c>
      <c r="P16" s="22" t="s">
        <v>216</v>
      </c>
      <c r="Q16" s="22" t="s">
        <v>429</v>
      </c>
      <c r="R16" s="22" t="s">
        <v>291</v>
      </c>
      <c r="S16" s="23" t="s">
        <v>129</v>
      </c>
      <c r="T16" s="41">
        <v>1</v>
      </c>
      <c r="U16" s="22" t="s">
        <v>77</v>
      </c>
      <c r="V16" s="22" t="s">
        <v>131</v>
      </c>
      <c r="W16" s="41">
        <v>0.3</v>
      </c>
      <c r="X16" s="41">
        <v>0.8</v>
      </c>
      <c r="Y16" s="41">
        <v>1</v>
      </c>
      <c r="Z16" s="56"/>
      <c r="AA16" s="150">
        <v>0.3</v>
      </c>
      <c r="AB16" s="112" t="s">
        <v>430</v>
      </c>
      <c r="AC16" s="112" t="s">
        <v>431</v>
      </c>
      <c r="AD16" s="150">
        <v>0.8</v>
      </c>
      <c r="AE16" s="112" t="s">
        <v>432</v>
      </c>
      <c r="AF16" s="112" t="s">
        <v>433</v>
      </c>
      <c r="AG16" s="114"/>
      <c r="AH16" s="112"/>
      <c r="AI16" s="112"/>
      <c r="AJ16" s="112"/>
      <c r="AK16" s="112"/>
      <c r="AL16" s="112"/>
      <c r="AM16" s="114"/>
      <c r="AN16" s="112"/>
      <c r="AO16" s="112"/>
      <c r="AP16" s="112"/>
      <c r="AQ16" s="112"/>
      <c r="AR16" s="112"/>
    </row>
    <row r="17" spans="1:44" s="28" customFormat="1" ht="120" x14ac:dyDescent="0.25">
      <c r="A17" s="23" t="s">
        <v>348</v>
      </c>
      <c r="B17" s="22" t="s">
        <v>434</v>
      </c>
      <c r="C17" s="22" t="s">
        <v>435</v>
      </c>
      <c r="D17" s="22" t="s">
        <v>436</v>
      </c>
      <c r="E17" s="115">
        <v>46113</v>
      </c>
      <c r="F17" s="115">
        <v>46387</v>
      </c>
      <c r="G17" s="22" t="s">
        <v>427</v>
      </c>
      <c r="H17" s="22" t="s">
        <v>212</v>
      </c>
      <c r="I17" s="22" t="s">
        <v>43</v>
      </c>
      <c r="J17" s="22" t="s">
        <v>46</v>
      </c>
      <c r="K17" s="22" t="str">
        <f t="shared" si="0"/>
        <v>Ofrecer 20.000 cupos de formación posmedia en cursos cortos orientados a jóvenes con potencial.</v>
      </c>
      <c r="L17" s="22" t="s">
        <v>428</v>
      </c>
      <c r="M17" s="22" t="s">
        <v>123</v>
      </c>
      <c r="N17" s="22" t="s">
        <v>124</v>
      </c>
      <c r="O17" s="22" t="s">
        <v>215</v>
      </c>
      <c r="P17" s="22" t="s">
        <v>216</v>
      </c>
      <c r="Q17" s="31" t="s">
        <v>437</v>
      </c>
      <c r="R17" s="31" t="s">
        <v>438</v>
      </c>
      <c r="S17" s="116" t="s">
        <v>129</v>
      </c>
      <c r="T17" s="38">
        <v>12</v>
      </c>
      <c r="U17" s="22" t="s">
        <v>130</v>
      </c>
      <c r="V17" s="22" t="s">
        <v>131</v>
      </c>
      <c r="W17" s="38"/>
      <c r="X17" s="38"/>
      <c r="Y17" s="38"/>
      <c r="Z17" s="57">
        <v>12</v>
      </c>
      <c r="AA17" s="150">
        <v>0.1</v>
      </c>
      <c r="AB17" s="112" t="s">
        <v>439</v>
      </c>
      <c r="AC17" s="112" t="s">
        <v>440</v>
      </c>
      <c r="AD17" s="150">
        <v>1</v>
      </c>
      <c r="AE17" s="112" t="s">
        <v>441</v>
      </c>
      <c r="AF17" s="112" t="s">
        <v>442</v>
      </c>
      <c r="AG17" s="114"/>
      <c r="AH17" s="112"/>
      <c r="AI17" s="112"/>
      <c r="AJ17" s="112"/>
      <c r="AK17" s="112"/>
      <c r="AL17" s="112"/>
      <c r="AM17" s="114"/>
      <c r="AN17" s="112"/>
      <c r="AO17" s="112"/>
      <c r="AP17" s="112"/>
      <c r="AQ17" s="112"/>
      <c r="AR17" s="112"/>
    </row>
    <row r="18" spans="1:44" s="28" customFormat="1" ht="375" x14ac:dyDescent="0.25">
      <c r="A18" s="23" t="s">
        <v>308</v>
      </c>
      <c r="B18" s="22" t="s">
        <v>443</v>
      </c>
      <c r="C18" s="22" t="s">
        <v>444</v>
      </c>
      <c r="D18" s="25" t="s">
        <v>445</v>
      </c>
      <c r="E18" s="117">
        <v>46053</v>
      </c>
      <c r="F18" s="117">
        <v>46387</v>
      </c>
      <c r="G18" s="23" t="s">
        <v>398</v>
      </c>
      <c r="H18" s="22" t="s">
        <v>124</v>
      </c>
      <c r="I18" s="22" t="s">
        <v>43</v>
      </c>
      <c r="J18" s="22" t="s">
        <v>124</v>
      </c>
      <c r="K18" s="22" t="s">
        <v>124</v>
      </c>
      <c r="L18" s="22" t="s">
        <v>323</v>
      </c>
      <c r="M18" s="22" t="s">
        <v>378</v>
      </c>
      <c r="N18" s="22" t="s">
        <v>446</v>
      </c>
      <c r="O18" s="22" t="s">
        <v>324</v>
      </c>
      <c r="P18" s="25" t="s">
        <v>344</v>
      </c>
      <c r="Q18" s="32" t="s">
        <v>447</v>
      </c>
      <c r="R18" s="32" t="s">
        <v>448</v>
      </c>
      <c r="S18" s="32" t="s">
        <v>129</v>
      </c>
      <c r="T18" s="118">
        <v>1</v>
      </c>
      <c r="U18" s="22" t="s">
        <v>77</v>
      </c>
      <c r="V18" s="22" t="s">
        <v>131</v>
      </c>
      <c r="W18" s="38"/>
      <c r="X18" s="41"/>
      <c r="Y18" s="38"/>
      <c r="Z18" s="119">
        <v>1</v>
      </c>
      <c r="AA18" s="151">
        <v>0</v>
      </c>
      <c r="AB18" s="120" t="s">
        <v>449</v>
      </c>
      <c r="AC18" s="112" t="s">
        <v>450</v>
      </c>
      <c r="AD18" s="150">
        <v>0</v>
      </c>
      <c r="AE18" s="112" t="s">
        <v>451</v>
      </c>
      <c r="AF18" s="112" t="s">
        <v>452</v>
      </c>
      <c r="AG18" s="114"/>
      <c r="AH18" s="112"/>
      <c r="AI18" s="112"/>
      <c r="AJ18" s="112"/>
      <c r="AK18" s="112"/>
      <c r="AL18" s="112"/>
      <c r="AM18" s="114"/>
      <c r="AN18" s="112"/>
      <c r="AO18" s="112"/>
      <c r="AP18" s="112"/>
      <c r="AQ18" s="112"/>
      <c r="AR18" s="112"/>
    </row>
    <row r="19" spans="1:44" s="28" customFormat="1" ht="180" x14ac:dyDescent="0.25">
      <c r="A19" s="23" t="s">
        <v>308</v>
      </c>
      <c r="B19" s="22" t="s">
        <v>453</v>
      </c>
      <c r="C19" s="22" t="s">
        <v>454</v>
      </c>
      <c r="D19" s="25" t="s">
        <v>445</v>
      </c>
      <c r="E19" s="117">
        <v>46053</v>
      </c>
      <c r="F19" s="117">
        <v>46387</v>
      </c>
      <c r="G19" s="23" t="s">
        <v>398</v>
      </c>
      <c r="H19" s="22" t="s">
        <v>124</v>
      </c>
      <c r="I19" s="22" t="s">
        <v>43</v>
      </c>
      <c r="J19" s="22" t="s">
        <v>124</v>
      </c>
      <c r="K19" s="22" t="s">
        <v>124</v>
      </c>
      <c r="L19" s="22" t="s">
        <v>323</v>
      </c>
      <c r="M19" s="22" t="s">
        <v>455</v>
      </c>
      <c r="N19" s="22" t="s">
        <v>456</v>
      </c>
      <c r="O19" s="22" t="s">
        <v>324</v>
      </c>
      <c r="P19" s="25" t="s">
        <v>344</v>
      </c>
      <c r="Q19" s="32" t="s">
        <v>457</v>
      </c>
      <c r="R19" s="32" t="s">
        <v>458</v>
      </c>
      <c r="S19" s="32" t="s">
        <v>129</v>
      </c>
      <c r="T19" s="118">
        <v>1</v>
      </c>
      <c r="U19" s="22" t="s">
        <v>77</v>
      </c>
      <c r="V19" s="22" t="s">
        <v>131</v>
      </c>
      <c r="W19" s="38"/>
      <c r="X19" s="41"/>
      <c r="Y19" s="38"/>
      <c r="Z19" s="119">
        <v>1</v>
      </c>
      <c r="AA19" s="150">
        <v>0</v>
      </c>
      <c r="AB19" s="112" t="s">
        <v>459</v>
      </c>
      <c r="AC19" s="120" t="s">
        <v>460</v>
      </c>
      <c r="AD19" s="150">
        <v>0</v>
      </c>
      <c r="AE19" s="112" t="s">
        <v>461</v>
      </c>
      <c r="AF19" s="112" t="s">
        <v>462</v>
      </c>
      <c r="AG19" s="114"/>
      <c r="AH19" s="112"/>
      <c r="AI19" s="112"/>
      <c r="AJ19" s="112"/>
      <c r="AK19" s="112"/>
      <c r="AL19" s="112"/>
      <c r="AM19" s="114"/>
      <c r="AN19" s="112"/>
      <c r="AO19" s="112"/>
      <c r="AP19" s="112"/>
      <c r="AQ19" s="112"/>
      <c r="AR19" s="112"/>
    </row>
    <row r="20" spans="1:44" s="28" customFormat="1" ht="210" customHeight="1" x14ac:dyDescent="0.25">
      <c r="A20" s="23" t="s">
        <v>308</v>
      </c>
      <c r="B20" s="22" t="s">
        <v>463</v>
      </c>
      <c r="C20" s="22" t="s">
        <v>464</v>
      </c>
      <c r="D20" s="25" t="s">
        <v>445</v>
      </c>
      <c r="E20" s="117">
        <v>46053</v>
      </c>
      <c r="F20" s="117">
        <v>46387</v>
      </c>
      <c r="G20" s="23" t="s">
        <v>398</v>
      </c>
      <c r="H20" s="22" t="s">
        <v>124</v>
      </c>
      <c r="I20" s="22" t="s">
        <v>43</v>
      </c>
      <c r="J20" s="22" t="s">
        <v>124</v>
      </c>
      <c r="K20" s="22" t="s">
        <v>124</v>
      </c>
      <c r="L20" s="22" t="s">
        <v>323</v>
      </c>
      <c r="M20" s="22" t="s">
        <v>455</v>
      </c>
      <c r="N20" s="22" t="s">
        <v>465</v>
      </c>
      <c r="O20" s="22" t="s">
        <v>324</v>
      </c>
      <c r="P20" s="25" t="s">
        <v>344</v>
      </c>
      <c r="Q20" s="32" t="s">
        <v>466</v>
      </c>
      <c r="R20" s="32" t="s">
        <v>458</v>
      </c>
      <c r="S20" s="32" t="s">
        <v>129</v>
      </c>
      <c r="T20" s="118">
        <v>1</v>
      </c>
      <c r="U20" s="22" t="s">
        <v>77</v>
      </c>
      <c r="V20" s="22" t="s">
        <v>131</v>
      </c>
      <c r="W20" s="38"/>
      <c r="X20" s="41"/>
      <c r="Y20" s="38"/>
      <c r="Z20" s="119">
        <v>1</v>
      </c>
      <c r="AA20" s="152">
        <v>0</v>
      </c>
      <c r="AB20" s="121" t="s">
        <v>467</v>
      </c>
      <c r="AC20" s="121" t="s">
        <v>468</v>
      </c>
      <c r="AD20" s="150">
        <v>0</v>
      </c>
      <c r="AE20" s="112" t="s">
        <v>469</v>
      </c>
      <c r="AF20" s="112" t="s">
        <v>470</v>
      </c>
      <c r="AG20" s="114"/>
      <c r="AH20" s="112"/>
      <c r="AI20" s="112"/>
      <c r="AJ20" s="112"/>
      <c r="AK20" s="112"/>
      <c r="AL20" s="112"/>
      <c r="AM20" s="114"/>
      <c r="AN20" s="112"/>
      <c r="AO20" s="112"/>
      <c r="AP20" s="112"/>
      <c r="AQ20" s="112"/>
      <c r="AR20" s="112"/>
    </row>
  </sheetData>
  <sheetProtection algorithmName="SHA-512" hashValue="BbovZvXPq0A0tPlKvuOKblwUozUXDu+/iaa/SoezFAGf+PybGYlXXWwX+ovMUsDhm+mqXVizjO+jvzwfiDa8tg==" saltValue="PU1mE3A3GVLJmxm3+qkWVA==" spinCount="100000" sheet="1" formatCells="0" autoFilter="0"/>
  <mergeCells count="10">
    <mergeCell ref="AA1:AR1"/>
    <mergeCell ref="AA2:AC2"/>
    <mergeCell ref="AD2:AF2"/>
    <mergeCell ref="AG2:AL2"/>
    <mergeCell ref="AM2:AR2"/>
    <mergeCell ref="A1:Z1"/>
    <mergeCell ref="W2:Z2"/>
    <mergeCell ref="Q2:V2"/>
    <mergeCell ref="H2:P2"/>
    <mergeCell ref="A2:G2"/>
  </mergeCells>
  <dataValidations count="1">
    <dataValidation type="list" allowBlank="1" showInputMessage="1" showErrorMessage="1" sqref="P4:P20" xr:uid="{B3EAD3AE-F220-428D-833F-C898244DE950}">
      <formula1>INDIRECT(O4)</formula1>
    </dataValidation>
  </dataValidations>
  <pageMargins left="0.7" right="0.7" top="0.75" bottom="0.75" header="0.3" footer="0.3"/>
  <pageSetup scale="38" orientation="portrait" horizontalDpi="1200" verticalDpi="1200" r:id="rId1"/>
  <colBreaks count="2" manualBreakCount="2">
    <brk id="27" max="19" man="1"/>
    <brk id="29" max="19" man="1"/>
  </colBreaks>
  <drawing r:id="rId2"/>
  <tableParts count="1">
    <tablePart r:id="rId3"/>
  </tableParts>
  <extLst>
    <ext xmlns:x14="http://schemas.microsoft.com/office/spreadsheetml/2009/9/main" uri="{CCE6A557-97BC-4b89-ADB6-D9C93CAAB3DF}">
      <x14:dataValidations xmlns:xm="http://schemas.microsoft.com/office/excel/2006/main" count="10">
        <x14:dataValidation type="list" allowBlank="1" showInputMessage="1" showErrorMessage="1" xr:uid="{5D234B6C-8BC8-4A58-8BDC-EE14399EFBA6}">
          <x14:formula1>
            <xm:f>Listas!$R$2:$R$4</xm:f>
          </x14:formula1>
          <xm:sqref>V4:V12 V14:V20</xm:sqref>
        </x14:dataValidation>
        <x14:dataValidation type="list" allowBlank="1" showInputMessage="1" showErrorMessage="1" xr:uid="{02D60063-586A-4ED1-85F9-D6AE945436EE}">
          <x14:formula1>
            <xm:f>Listas!$A$2:$A$5</xm:f>
          </x14:formula1>
          <xm:sqref>A4:A20</xm:sqref>
        </x14:dataValidation>
        <x14:dataValidation type="list" allowBlank="1" showInputMessage="1" showErrorMessage="1" xr:uid="{7164B4CD-A599-41FC-AEBB-38A05CD20E44}">
          <x14:formula1>
            <xm:f>Listas!$G$2:$G$3</xm:f>
          </x14:formula1>
          <xm:sqref>H4:H14 H16:H17</xm:sqref>
        </x14:dataValidation>
        <x14:dataValidation type="list" allowBlank="1" showInputMessage="1" showErrorMessage="1" xr:uid="{1B2A0670-A1D5-4AB5-ABFA-FA5D7B6C42C6}">
          <x14:formula1>
            <xm:f>Listas!$E$2:$E$8</xm:f>
          </x14:formula1>
          <xm:sqref>L4:L20</xm:sqref>
        </x14:dataValidation>
        <x14:dataValidation type="list" allowBlank="1" showInputMessage="1" showErrorMessage="1" xr:uid="{A46412A7-AAB4-474F-AF2B-21243DD871BC}">
          <x14:formula1>
            <xm:f>Listas!$F$2:$F$21</xm:f>
          </x14:formula1>
          <xm:sqref>M4:M20</xm:sqref>
        </x14:dataValidation>
        <x14:dataValidation type="list" allowBlank="1" showInputMessage="1" showErrorMessage="1" xr:uid="{02316056-F624-4E09-AC33-167BD3592576}">
          <x14:formula1>
            <xm:f>Listas!$J$2:$J$13</xm:f>
          </x14:formula1>
          <xm:sqref>N4:N20</xm:sqref>
        </x14:dataValidation>
        <x14:dataValidation type="list" allowBlank="1" showInputMessage="1" showErrorMessage="1" xr:uid="{7EEFC98F-854D-4769-BF2E-6AE94EB522B6}">
          <x14:formula1>
            <xm:f>Listas!$H$2:$H$4</xm:f>
          </x14:formula1>
          <xm:sqref>J4:J6 J12:J13 J16:J17</xm:sqref>
        </x14:dataValidation>
        <x14:dataValidation type="list" allowBlank="1" showInputMessage="1" showErrorMessage="1" xr:uid="{6D8D1B9A-4672-4443-A6D2-BFFAB2A2FEC7}">
          <x14:formula1>
            <xm:f>Listas!$K$1:$O$1</xm:f>
          </x14:formula1>
          <xm:sqref>O5:O20</xm:sqref>
        </x14:dataValidation>
        <x14:dataValidation type="list" allowBlank="1" showInputMessage="1" showErrorMessage="1" xr:uid="{359D707D-E361-4412-B422-E412A80E5ED6}">
          <x14:formula1>
            <xm:f>Listas!$Q$2:$Q$4</xm:f>
          </x14:formula1>
          <xm:sqref>U4:U20</xm:sqref>
        </x14:dataValidation>
        <x14:dataValidation type="list" allowBlank="1" showInputMessage="1" showErrorMessage="1" xr:uid="{0BB6D308-753F-480F-B80F-5DCE7CB69B8C}">
          <x14:formula1>
            <xm:f>Listas!$K$1:$P$1</xm:f>
          </x14:formula1>
          <xm:sqref>O4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5131-B365-4157-B479-3CA907EF48F4}">
  <dimension ref="A1:AR18"/>
  <sheetViews>
    <sheetView zoomScale="55" zoomScaleNormal="55" zoomScaleSheetLayoutView="55" workbookViewId="0">
      <selection activeCell="AE11" sqref="AE11"/>
    </sheetView>
  </sheetViews>
  <sheetFormatPr baseColWidth="10" defaultColWidth="11.42578125" defaultRowHeight="15" x14ac:dyDescent="0.25"/>
  <cols>
    <col min="2" max="2" width="6" customWidth="1"/>
    <col min="3" max="3" width="38.42578125" customWidth="1"/>
    <col min="4" max="4" width="67.28515625" customWidth="1"/>
    <col min="5" max="6" width="16.85546875" customWidth="1"/>
    <col min="7" max="7" width="17.42578125" customWidth="1"/>
    <col min="8" max="8" width="28.28515625" customWidth="1"/>
    <col min="9" max="9" width="17.140625" customWidth="1"/>
    <col min="10" max="10" width="15.42578125" customWidth="1"/>
    <col min="11" max="11" width="12.42578125" customWidth="1"/>
    <col min="12" max="13" width="24.42578125" customWidth="1"/>
    <col min="14" max="14" width="27" customWidth="1"/>
    <col min="15" max="15" width="26.85546875" customWidth="1"/>
    <col min="16" max="16" width="25.42578125" customWidth="1"/>
    <col min="17" max="17" width="31.28515625" customWidth="1"/>
    <col min="18" max="18" width="23.140625" customWidth="1"/>
    <col min="19" max="19" width="17.85546875" customWidth="1"/>
    <col min="20" max="20" width="14.85546875" customWidth="1"/>
    <col min="21" max="21" width="17" customWidth="1"/>
    <col min="22" max="22" width="25.85546875" customWidth="1"/>
    <col min="23" max="23" width="12" customWidth="1"/>
    <col min="24" max="24" width="12.42578125" customWidth="1"/>
    <col min="25" max="25" width="13" customWidth="1"/>
    <col min="26" max="26" width="13.140625" customWidth="1"/>
    <col min="27" max="27" width="21.28515625" style="145" customWidth="1"/>
    <col min="28" max="28" width="106.28515625" customWidth="1"/>
    <col min="29" max="29" width="39.42578125" customWidth="1"/>
    <col min="30" max="30" width="21.28515625" style="145" customWidth="1"/>
    <col min="31" max="31" width="96.42578125" customWidth="1"/>
    <col min="32" max="32" width="39.42578125" customWidth="1"/>
    <col min="33" max="33" width="21.28515625" style="55" hidden="1" customWidth="1"/>
    <col min="34" max="34" width="64.7109375" hidden="1" customWidth="1"/>
    <col min="35" max="36" width="39.42578125" hidden="1" customWidth="1"/>
    <col min="37" max="38" width="32.42578125" hidden="1" customWidth="1"/>
    <col min="39" max="39" width="21.28515625" style="55" hidden="1" customWidth="1"/>
    <col min="40" max="40" width="64.7109375" hidden="1" customWidth="1"/>
    <col min="41" max="42" width="39.42578125" hidden="1" customWidth="1"/>
    <col min="43" max="44" width="32.42578125" hidden="1" customWidth="1"/>
  </cols>
  <sheetData>
    <row r="1" spans="1:44" ht="78.75" customHeight="1" x14ac:dyDescent="0.25">
      <c r="A1" s="203" t="s">
        <v>471</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14" t="s">
        <v>72</v>
      </c>
      <c r="AB1" s="215"/>
      <c r="AC1" s="215"/>
      <c r="AD1" s="215"/>
      <c r="AE1" s="215"/>
      <c r="AF1" s="215"/>
      <c r="AG1" s="215"/>
      <c r="AH1" s="215"/>
      <c r="AI1" s="215"/>
      <c r="AJ1" s="215"/>
      <c r="AK1" s="215"/>
      <c r="AL1" s="215"/>
      <c r="AM1" s="215"/>
      <c r="AN1" s="215"/>
      <c r="AO1" s="215"/>
      <c r="AP1" s="215"/>
      <c r="AQ1" s="215"/>
      <c r="AR1" s="216"/>
    </row>
    <row r="2" spans="1:44" s="36" customFormat="1" ht="39" customHeight="1" x14ac:dyDescent="0.25">
      <c r="A2" s="199" t="s">
        <v>1</v>
      </c>
      <c r="B2" s="200"/>
      <c r="C2" s="200"/>
      <c r="D2" s="200"/>
      <c r="E2" s="200"/>
      <c r="F2" s="200"/>
      <c r="G2" s="201"/>
      <c r="H2" s="206" t="s">
        <v>8</v>
      </c>
      <c r="I2" s="207"/>
      <c r="J2" s="207"/>
      <c r="K2" s="207"/>
      <c r="L2" s="207"/>
      <c r="M2" s="207"/>
      <c r="N2" s="207"/>
      <c r="O2" s="207"/>
      <c r="P2" s="208"/>
      <c r="Q2" s="209" t="s">
        <v>18</v>
      </c>
      <c r="R2" s="210"/>
      <c r="S2" s="210"/>
      <c r="T2" s="210"/>
      <c r="U2" s="210"/>
      <c r="V2" s="211"/>
      <c r="W2" s="198" t="s">
        <v>25</v>
      </c>
      <c r="X2" s="212"/>
      <c r="Y2" s="212"/>
      <c r="Z2" s="213"/>
      <c r="AA2" s="217" t="s">
        <v>73</v>
      </c>
      <c r="AB2" s="218"/>
      <c r="AC2" s="218"/>
      <c r="AD2" s="219" t="s">
        <v>74</v>
      </c>
      <c r="AE2" s="218"/>
      <c r="AF2" s="218"/>
      <c r="AG2" s="219" t="s">
        <v>75</v>
      </c>
      <c r="AH2" s="218"/>
      <c r="AI2" s="218"/>
      <c r="AJ2" s="218"/>
      <c r="AK2" s="218"/>
      <c r="AL2" s="220"/>
      <c r="AM2" s="219" t="s">
        <v>76</v>
      </c>
      <c r="AN2" s="218"/>
      <c r="AO2" s="218"/>
      <c r="AP2" s="218"/>
      <c r="AQ2" s="218"/>
      <c r="AR2" s="221"/>
    </row>
    <row r="3" spans="1:44" s="1" customFormat="1" ht="54.75" customHeight="1" x14ac:dyDescent="0.25">
      <c r="A3" s="83" t="s">
        <v>77</v>
      </c>
      <c r="B3" s="83" t="s">
        <v>51</v>
      </c>
      <c r="C3" s="83" t="s">
        <v>78</v>
      </c>
      <c r="D3" s="83" t="s">
        <v>79</v>
      </c>
      <c r="E3" s="84" t="s">
        <v>80</v>
      </c>
      <c r="F3" s="84" t="s">
        <v>81</v>
      </c>
      <c r="G3" s="83" t="s">
        <v>82</v>
      </c>
      <c r="H3" s="85" t="s">
        <v>83</v>
      </c>
      <c r="I3" s="85" t="s">
        <v>84</v>
      </c>
      <c r="J3" s="85" t="s">
        <v>85</v>
      </c>
      <c r="K3" s="85" t="s">
        <v>86</v>
      </c>
      <c r="L3" s="85" t="s">
        <v>87</v>
      </c>
      <c r="M3" s="85" t="s">
        <v>88</v>
      </c>
      <c r="N3" s="85" t="s">
        <v>89</v>
      </c>
      <c r="O3" s="85" t="s">
        <v>90</v>
      </c>
      <c r="P3" s="85" t="s">
        <v>91</v>
      </c>
      <c r="Q3" s="86" t="s">
        <v>92</v>
      </c>
      <c r="R3" s="86" t="s">
        <v>93</v>
      </c>
      <c r="S3" s="86" t="s">
        <v>94</v>
      </c>
      <c r="T3" s="86" t="s">
        <v>95</v>
      </c>
      <c r="U3" s="86" t="s">
        <v>96</v>
      </c>
      <c r="V3" s="86" t="s">
        <v>97</v>
      </c>
      <c r="W3" s="33" t="s">
        <v>73</v>
      </c>
      <c r="X3" s="33" t="s">
        <v>74</v>
      </c>
      <c r="Y3" s="33" t="s">
        <v>75</v>
      </c>
      <c r="Z3" s="76" t="s">
        <v>76</v>
      </c>
      <c r="AA3" s="144" t="s">
        <v>98</v>
      </c>
      <c r="AB3" s="99" t="s">
        <v>99</v>
      </c>
      <c r="AC3" s="99" t="s">
        <v>100</v>
      </c>
      <c r="AD3" s="146" t="s">
        <v>101</v>
      </c>
      <c r="AE3" s="100" t="s">
        <v>102</v>
      </c>
      <c r="AF3" s="100" t="s">
        <v>103</v>
      </c>
      <c r="AG3" s="52" t="s">
        <v>104</v>
      </c>
      <c r="AH3" s="50" t="s">
        <v>105</v>
      </c>
      <c r="AI3" s="50" t="s">
        <v>106</v>
      </c>
      <c r="AJ3" s="50" t="s">
        <v>107</v>
      </c>
      <c r="AK3" s="50" t="s">
        <v>108</v>
      </c>
      <c r="AL3" s="50" t="s">
        <v>109</v>
      </c>
      <c r="AM3" s="53" t="s">
        <v>110</v>
      </c>
      <c r="AN3" s="51" t="s">
        <v>111</v>
      </c>
      <c r="AO3" s="51" t="s">
        <v>112</v>
      </c>
      <c r="AP3" s="51" t="s">
        <v>113</v>
      </c>
      <c r="AQ3" s="51" t="s">
        <v>114</v>
      </c>
      <c r="AR3" s="54" t="s">
        <v>115</v>
      </c>
    </row>
    <row r="4" spans="1:44" s="28" customFormat="1" ht="409.5" x14ac:dyDescent="0.25">
      <c r="A4" s="32" t="s">
        <v>472</v>
      </c>
      <c r="B4" s="32" t="s">
        <v>473</v>
      </c>
      <c r="C4" s="32" t="s">
        <v>474</v>
      </c>
      <c r="D4" s="32" t="s">
        <v>475</v>
      </c>
      <c r="E4" s="26">
        <v>46023</v>
      </c>
      <c r="F4" s="26">
        <v>46387</v>
      </c>
      <c r="G4" s="32" t="s">
        <v>476</v>
      </c>
      <c r="H4" s="32" t="s">
        <v>124</v>
      </c>
      <c r="I4" s="32" t="s">
        <v>43</v>
      </c>
      <c r="J4" s="32" t="s">
        <v>124</v>
      </c>
      <c r="K4" s="32" t="s">
        <v>124</v>
      </c>
      <c r="L4" s="32" t="s">
        <v>323</v>
      </c>
      <c r="M4" s="32" t="s">
        <v>477</v>
      </c>
      <c r="N4" s="32" t="s">
        <v>124</v>
      </c>
      <c r="O4" s="32" t="s">
        <v>324</v>
      </c>
      <c r="P4" s="32" t="s">
        <v>354</v>
      </c>
      <c r="Q4" s="32" t="s">
        <v>478</v>
      </c>
      <c r="R4" s="32" t="s">
        <v>479</v>
      </c>
      <c r="S4" s="32" t="s">
        <v>480</v>
      </c>
      <c r="T4" s="32">
        <v>4</v>
      </c>
      <c r="U4" s="32" t="s">
        <v>130</v>
      </c>
      <c r="V4" s="32" t="s">
        <v>131</v>
      </c>
      <c r="W4" s="122"/>
      <c r="X4" s="122"/>
      <c r="Y4" s="122"/>
      <c r="Z4" s="123">
        <v>4</v>
      </c>
      <c r="AA4" s="147">
        <v>0.1</v>
      </c>
      <c r="AB4" s="30" t="s">
        <v>481</v>
      </c>
      <c r="AC4" s="32" t="s">
        <v>482</v>
      </c>
      <c r="AD4" s="141">
        <v>0.5</v>
      </c>
      <c r="AE4" s="140" t="s">
        <v>483</v>
      </c>
      <c r="AF4" s="32" t="s">
        <v>484</v>
      </c>
      <c r="AG4" s="78"/>
      <c r="AH4" s="32"/>
      <c r="AI4" s="32"/>
      <c r="AJ4" s="32"/>
      <c r="AK4" s="32"/>
      <c r="AL4" s="32"/>
      <c r="AM4" s="78"/>
      <c r="AN4" s="32"/>
      <c r="AO4" s="32"/>
      <c r="AP4" s="32"/>
      <c r="AQ4" s="32"/>
      <c r="AR4" s="80"/>
    </row>
    <row r="5" spans="1:44" s="28" customFormat="1" ht="409.5" x14ac:dyDescent="0.25">
      <c r="A5" s="32" t="s">
        <v>485</v>
      </c>
      <c r="B5" s="22" t="s">
        <v>486</v>
      </c>
      <c r="C5" s="22" t="s">
        <v>487</v>
      </c>
      <c r="D5" s="22" t="s">
        <v>488</v>
      </c>
      <c r="E5" s="93">
        <v>46023</v>
      </c>
      <c r="F5" s="93">
        <v>46326</v>
      </c>
      <c r="G5" s="22" t="s">
        <v>476</v>
      </c>
      <c r="H5" s="22" t="s">
        <v>212</v>
      </c>
      <c r="I5" s="22" t="s">
        <v>124</v>
      </c>
      <c r="J5" s="22" t="s">
        <v>124</v>
      </c>
      <c r="K5" s="22" t="s">
        <v>124</v>
      </c>
      <c r="L5" s="22" t="s">
        <v>489</v>
      </c>
      <c r="M5" s="22" t="s">
        <v>417</v>
      </c>
      <c r="N5" s="22" t="s">
        <v>124</v>
      </c>
      <c r="O5" s="22" t="s">
        <v>324</v>
      </c>
      <c r="P5" s="22" t="s">
        <v>354</v>
      </c>
      <c r="Q5" s="22" t="s">
        <v>490</v>
      </c>
      <c r="R5" s="22" t="s">
        <v>491</v>
      </c>
      <c r="S5" s="23" t="s">
        <v>129</v>
      </c>
      <c r="T5" s="38">
        <v>2</v>
      </c>
      <c r="U5" s="22" t="s">
        <v>130</v>
      </c>
      <c r="V5" s="22" t="s">
        <v>131</v>
      </c>
      <c r="W5" s="38"/>
      <c r="X5" s="38"/>
      <c r="Y5" s="38"/>
      <c r="Z5" s="38">
        <v>2</v>
      </c>
      <c r="AA5" s="147">
        <v>0.25</v>
      </c>
      <c r="AB5" s="30" t="s">
        <v>492</v>
      </c>
      <c r="AC5" s="30" t="s">
        <v>493</v>
      </c>
      <c r="AD5" s="141">
        <v>0.6</v>
      </c>
      <c r="AE5" s="140" t="s">
        <v>494</v>
      </c>
      <c r="AF5" s="32" t="s">
        <v>495</v>
      </c>
      <c r="AG5" s="78"/>
      <c r="AH5" s="32"/>
      <c r="AI5" s="32"/>
      <c r="AJ5" s="32"/>
      <c r="AK5" s="32"/>
      <c r="AL5" s="32"/>
      <c r="AM5" s="78"/>
      <c r="AN5" s="32"/>
      <c r="AO5" s="32"/>
      <c r="AP5" s="32"/>
      <c r="AQ5" s="32"/>
      <c r="AR5" s="80"/>
    </row>
    <row r="6" spans="1:44" s="28" customFormat="1" ht="409.5" x14ac:dyDescent="0.25">
      <c r="A6" s="34" t="s">
        <v>496</v>
      </c>
      <c r="B6" s="34" t="s">
        <v>497</v>
      </c>
      <c r="C6" s="34" t="s">
        <v>498</v>
      </c>
      <c r="D6" s="34" t="s">
        <v>499</v>
      </c>
      <c r="E6" s="35">
        <v>46023</v>
      </c>
      <c r="F6" s="124">
        <v>46265</v>
      </c>
      <c r="G6" s="34" t="s">
        <v>476</v>
      </c>
      <c r="H6" s="34" t="s">
        <v>124</v>
      </c>
      <c r="I6" s="34" t="s">
        <v>43</v>
      </c>
      <c r="J6" s="34" t="s">
        <v>124</v>
      </c>
      <c r="K6" s="34" t="s">
        <v>124</v>
      </c>
      <c r="L6" s="34" t="s">
        <v>323</v>
      </c>
      <c r="M6" s="34" t="s">
        <v>500</v>
      </c>
      <c r="N6" s="34" t="s">
        <v>124</v>
      </c>
      <c r="O6" s="34" t="s">
        <v>324</v>
      </c>
      <c r="P6" s="34" t="s">
        <v>354</v>
      </c>
      <c r="Q6" s="34" t="s">
        <v>501</v>
      </c>
      <c r="R6" s="34" t="s">
        <v>502</v>
      </c>
      <c r="S6" s="34" t="s">
        <v>129</v>
      </c>
      <c r="T6" s="34">
        <v>4</v>
      </c>
      <c r="U6" s="34" t="s">
        <v>130</v>
      </c>
      <c r="V6" s="34" t="s">
        <v>131</v>
      </c>
      <c r="W6" s="37"/>
      <c r="X6" s="37"/>
      <c r="Y6" s="37"/>
      <c r="Z6" s="74">
        <v>4</v>
      </c>
      <c r="AA6" s="147">
        <v>0.17</v>
      </c>
      <c r="AB6" s="32" t="s">
        <v>503</v>
      </c>
      <c r="AC6" s="32" t="s">
        <v>504</v>
      </c>
      <c r="AD6" s="141">
        <v>0.8</v>
      </c>
      <c r="AE6" s="140" t="s">
        <v>702</v>
      </c>
      <c r="AF6" s="32" t="s">
        <v>505</v>
      </c>
      <c r="AG6" s="78"/>
      <c r="AH6" s="32"/>
      <c r="AI6" s="32"/>
      <c r="AJ6" s="32"/>
      <c r="AK6" s="32"/>
      <c r="AL6" s="32"/>
      <c r="AM6" s="78"/>
      <c r="AN6" s="32"/>
      <c r="AO6" s="32"/>
      <c r="AP6" s="32"/>
      <c r="AQ6" s="32"/>
      <c r="AR6" s="80"/>
    </row>
    <row r="7" spans="1:44" s="28" customFormat="1" ht="120" x14ac:dyDescent="0.25">
      <c r="A7" s="22" t="s">
        <v>506</v>
      </c>
      <c r="B7" s="22" t="s">
        <v>507</v>
      </c>
      <c r="C7" s="22" t="s">
        <v>508</v>
      </c>
      <c r="D7" s="22" t="s">
        <v>509</v>
      </c>
      <c r="E7" s="26">
        <v>46055</v>
      </c>
      <c r="F7" s="27">
        <v>46234</v>
      </c>
      <c r="G7" s="22" t="s">
        <v>476</v>
      </c>
      <c r="H7" s="22" t="s">
        <v>124</v>
      </c>
      <c r="I7" s="22" t="s">
        <v>43</v>
      </c>
      <c r="J7" s="22" t="s">
        <v>124</v>
      </c>
      <c r="K7" s="22" t="s">
        <v>124</v>
      </c>
      <c r="L7" s="22" t="s">
        <v>323</v>
      </c>
      <c r="M7" s="22" t="s">
        <v>363</v>
      </c>
      <c r="N7" s="22" t="s">
        <v>124</v>
      </c>
      <c r="O7" s="22" t="s">
        <v>324</v>
      </c>
      <c r="P7" s="22" t="s">
        <v>354</v>
      </c>
      <c r="Q7" s="22" t="s">
        <v>510</v>
      </c>
      <c r="R7" s="22" t="s">
        <v>380</v>
      </c>
      <c r="S7" s="22" t="s">
        <v>129</v>
      </c>
      <c r="T7" s="22">
        <v>1</v>
      </c>
      <c r="U7" s="22" t="s">
        <v>130</v>
      </c>
      <c r="V7" s="22" t="s">
        <v>131</v>
      </c>
      <c r="W7" s="38"/>
      <c r="X7" s="38"/>
      <c r="Y7" s="38"/>
      <c r="Z7" s="57">
        <v>1</v>
      </c>
      <c r="AA7" s="147">
        <v>0</v>
      </c>
      <c r="AB7" s="32" t="s">
        <v>511</v>
      </c>
      <c r="AC7" s="32" t="s">
        <v>158</v>
      </c>
      <c r="AD7" s="141">
        <v>0.96</v>
      </c>
      <c r="AE7" s="142" t="s">
        <v>512</v>
      </c>
      <c r="AF7" s="32" t="s">
        <v>513</v>
      </c>
      <c r="AG7" s="78"/>
      <c r="AH7" s="32"/>
      <c r="AI7" s="32"/>
      <c r="AJ7" s="32"/>
      <c r="AK7" s="32"/>
      <c r="AL7" s="32"/>
      <c r="AM7" s="78"/>
      <c r="AN7" s="32"/>
      <c r="AO7" s="32"/>
      <c r="AP7" s="32"/>
      <c r="AQ7" s="32"/>
      <c r="AR7" s="80"/>
    </row>
    <row r="8" spans="1:44" s="28" customFormat="1" ht="120" x14ac:dyDescent="0.25">
      <c r="A8" s="22" t="s">
        <v>506</v>
      </c>
      <c r="B8" s="22" t="s">
        <v>514</v>
      </c>
      <c r="C8" s="22" t="s">
        <v>515</v>
      </c>
      <c r="D8" s="22" t="s">
        <v>516</v>
      </c>
      <c r="E8" s="26">
        <v>46055</v>
      </c>
      <c r="F8" s="27">
        <v>46234</v>
      </c>
      <c r="G8" s="22" t="s">
        <v>476</v>
      </c>
      <c r="H8" s="22" t="s">
        <v>124</v>
      </c>
      <c r="I8" s="22" t="s">
        <v>43</v>
      </c>
      <c r="J8" s="22" t="s">
        <v>124</v>
      </c>
      <c r="K8" s="22" t="s">
        <v>124</v>
      </c>
      <c r="L8" s="22" t="s">
        <v>323</v>
      </c>
      <c r="M8" s="22" t="s">
        <v>363</v>
      </c>
      <c r="N8" s="22" t="s">
        <v>124</v>
      </c>
      <c r="O8" s="22" t="s">
        <v>324</v>
      </c>
      <c r="P8" s="22" t="s">
        <v>354</v>
      </c>
      <c r="Q8" s="22" t="s">
        <v>517</v>
      </c>
      <c r="R8" s="22" t="s">
        <v>380</v>
      </c>
      <c r="S8" s="22" t="s">
        <v>129</v>
      </c>
      <c r="T8" s="22">
        <v>1</v>
      </c>
      <c r="U8" s="22" t="s">
        <v>130</v>
      </c>
      <c r="V8" s="22" t="s">
        <v>131</v>
      </c>
      <c r="W8" s="38"/>
      <c r="X8" s="38"/>
      <c r="Y8" s="38"/>
      <c r="Z8" s="57">
        <v>1</v>
      </c>
      <c r="AA8" s="147">
        <v>0</v>
      </c>
      <c r="AB8" s="32" t="s">
        <v>511</v>
      </c>
      <c r="AC8" s="32" t="s">
        <v>158</v>
      </c>
      <c r="AD8" s="141">
        <v>0.9</v>
      </c>
      <c r="AE8" s="140" t="s">
        <v>518</v>
      </c>
      <c r="AF8" s="32" t="s">
        <v>519</v>
      </c>
      <c r="AG8" s="78"/>
      <c r="AH8" s="32"/>
      <c r="AI8" s="32"/>
      <c r="AJ8" s="32"/>
      <c r="AK8" s="32"/>
      <c r="AL8" s="32"/>
      <c r="AM8" s="78"/>
      <c r="AN8" s="32"/>
      <c r="AO8" s="32"/>
      <c r="AP8" s="32"/>
      <c r="AQ8" s="32"/>
      <c r="AR8" s="80"/>
    </row>
    <row r="9" spans="1:44" s="28" customFormat="1" ht="409.5" x14ac:dyDescent="0.25">
      <c r="A9" s="22" t="s">
        <v>520</v>
      </c>
      <c r="B9" s="22" t="s">
        <v>521</v>
      </c>
      <c r="C9" s="29" t="s">
        <v>522</v>
      </c>
      <c r="D9" s="22" t="s">
        <v>523</v>
      </c>
      <c r="E9" s="26">
        <v>46055</v>
      </c>
      <c r="F9" s="26">
        <v>46356</v>
      </c>
      <c r="G9" s="22" t="s">
        <v>476</v>
      </c>
      <c r="H9" s="22" t="s">
        <v>124</v>
      </c>
      <c r="I9" s="22" t="s">
        <v>43</v>
      </c>
      <c r="J9" s="22" t="s">
        <v>124</v>
      </c>
      <c r="K9" s="22" t="s">
        <v>124</v>
      </c>
      <c r="L9" s="22" t="s">
        <v>323</v>
      </c>
      <c r="M9" s="22" t="s">
        <v>524</v>
      </c>
      <c r="N9" s="22" t="s">
        <v>525</v>
      </c>
      <c r="O9" s="22" t="s">
        <v>324</v>
      </c>
      <c r="P9" s="22" t="s">
        <v>354</v>
      </c>
      <c r="Q9" s="22" t="s">
        <v>526</v>
      </c>
      <c r="R9" s="22" t="s">
        <v>527</v>
      </c>
      <c r="S9" s="22" t="s">
        <v>129</v>
      </c>
      <c r="T9" s="38">
        <v>4</v>
      </c>
      <c r="U9" s="22" t="s">
        <v>130</v>
      </c>
      <c r="V9" s="22" t="s">
        <v>528</v>
      </c>
      <c r="W9" s="38">
        <v>1</v>
      </c>
      <c r="X9" s="38">
        <v>1</v>
      </c>
      <c r="Y9" s="38">
        <v>1</v>
      </c>
      <c r="Z9" s="57">
        <v>1</v>
      </c>
      <c r="AA9" s="147">
        <v>0.25</v>
      </c>
      <c r="AB9" s="32" t="s">
        <v>529</v>
      </c>
      <c r="AC9" s="32" t="s">
        <v>530</v>
      </c>
      <c r="AD9" s="141">
        <v>0.5</v>
      </c>
      <c r="AE9" s="140" t="s">
        <v>531</v>
      </c>
      <c r="AF9" s="32" t="s">
        <v>532</v>
      </c>
      <c r="AG9" s="78"/>
      <c r="AH9" s="32"/>
      <c r="AI9" s="32"/>
      <c r="AJ9" s="32"/>
      <c r="AK9" s="32"/>
      <c r="AL9" s="32"/>
      <c r="AM9" s="78"/>
      <c r="AN9" s="32"/>
      <c r="AO9" s="32"/>
      <c r="AP9" s="32"/>
      <c r="AQ9" s="32"/>
      <c r="AR9" s="80"/>
    </row>
    <row r="10" spans="1:44" s="28" customFormat="1" ht="255" x14ac:dyDescent="0.25">
      <c r="A10" s="22" t="s">
        <v>496</v>
      </c>
      <c r="B10" s="22" t="s">
        <v>533</v>
      </c>
      <c r="C10" s="29" t="s">
        <v>534</v>
      </c>
      <c r="D10" s="22" t="s">
        <v>535</v>
      </c>
      <c r="E10" s="26">
        <v>46023</v>
      </c>
      <c r="F10" s="27">
        <v>46387</v>
      </c>
      <c r="G10" s="22" t="s">
        <v>476</v>
      </c>
      <c r="H10" s="22" t="s">
        <v>124</v>
      </c>
      <c r="I10" s="22" t="s">
        <v>43</v>
      </c>
      <c r="J10" s="22" t="s">
        <v>124</v>
      </c>
      <c r="K10" s="22" t="s">
        <v>124</v>
      </c>
      <c r="L10" s="22" t="s">
        <v>323</v>
      </c>
      <c r="M10" s="22" t="s">
        <v>524</v>
      </c>
      <c r="N10" s="22" t="s">
        <v>536</v>
      </c>
      <c r="O10" s="22" t="s">
        <v>324</v>
      </c>
      <c r="P10" s="22" t="s">
        <v>354</v>
      </c>
      <c r="Q10" s="22" t="s">
        <v>534</v>
      </c>
      <c r="R10" s="22" t="s">
        <v>537</v>
      </c>
      <c r="S10" s="22" t="s">
        <v>129</v>
      </c>
      <c r="T10" s="38">
        <v>11</v>
      </c>
      <c r="U10" s="22" t="s">
        <v>130</v>
      </c>
      <c r="V10" s="22" t="s">
        <v>528</v>
      </c>
      <c r="W10" s="39">
        <v>2</v>
      </c>
      <c r="X10" s="39">
        <v>3</v>
      </c>
      <c r="Y10" s="39">
        <v>3</v>
      </c>
      <c r="Z10" s="75">
        <v>3</v>
      </c>
      <c r="AA10" s="147">
        <v>0.25</v>
      </c>
      <c r="AB10" s="32" t="s">
        <v>538</v>
      </c>
      <c r="AC10" s="32" t="s">
        <v>539</v>
      </c>
      <c r="AD10" s="141">
        <v>0.45</v>
      </c>
      <c r="AE10" s="140" t="s">
        <v>540</v>
      </c>
      <c r="AF10" s="32" t="s">
        <v>541</v>
      </c>
      <c r="AG10" s="78"/>
      <c r="AH10" s="32"/>
      <c r="AI10" s="32"/>
      <c r="AJ10" s="32"/>
      <c r="AK10" s="32"/>
      <c r="AL10" s="32"/>
      <c r="AM10" s="78"/>
      <c r="AN10" s="32"/>
      <c r="AO10" s="32"/>
      <c r="AP10" s="32"/>
      <c r="AQ10" s="32"/>
      <c r="AR10" s="80"/>
    </row>
    <row r="11" spans="1:44" s="28" customFormat="1" ht="409.5" x14ac:dyDescent="0.25">
      <c r="A11" s="22" t="s">
        <v>496</v>
      </c>
      <c r="B11" s="22" t="s">
        <v>542</v>
      </c>
      <c r="C11" s="29" t="s">
        <v>543</v>
      </c>
      <c r="D11" s="22" t="s">
        <v>544</v>
      </c>
      <c r="E11" s="26">
        <v>46023</v>
      </c>
      <c r="F11" s="27">
        <v>46387</v>
      </c>
      <c r="G11" s="22" t="s">
        <v>476</v>
      </c>
      <c r="H11" s="22" t="s">
        <v>124</v>
      </c>
      <c r="I11" s="22" t="s">
        <v>43</v>
      </c>
      <c r="J11" s="22" t="s">
        <v>124</v>
      </c>
      <c r="K11" s="22" t="s">
        <v>124</v>
      </c>
      <c r="L11" s="22" t="s">
        <v>323</v>
      </c>
      <c r="M11" s="22" t="s">
        <v>524</v>
      </c>
      <c r="N11" s="22" t="s">
        <v>545</v>
      </c>
      <c r="O11" s="22" t="s">
        <v>324</v>
      </c>
      <c r="P11" s="22" t="s">
        <v>354</v>
      </c>
      <c r="Q11" s="22" t="s">
        <v>546</v>
      </c>
      <c r="R11" s="22" t="s">
        <v>380</v>
      </c>
      <c r="S11" s="22" t="s">
        <v>129</v>
      </c>
      <c r="T11" s="38">
        <v>10</v>
      </c>
      <c r="U11" s="22" t="s">
        <v>130</v>
      </c>
      <c r="V11" s="22" t="s">
        <v>528</v>
      </c>
      <c r="W11" s="39">
        <v>2</v>
      </c>
      <c r="X11" s="39">
        <v>2</v>
      </c>
      <c r="Y11" s="39">
        <v>2</v>
      </c>
      <c r="Z11" s="75">
        <v>4</v>
      </c>
      <c r="AA11" s="147">
        <v>0.2</v>
      </c>
      <c r="AB11" s="32" t="s">
        <v>547</v>
      </c>
      <c r="AC11" s="32" t="s">
        <v>548</v>
      </c>
      <c r="AD11" s="141">
        <v>0.2</v>
      </c>
      <c r="AE11" s="140" t="s">
        <v>703</v>
      </c>
      <c r="AF11" s="32" t="s">
        <v>549</v>
      </c>
      <c r="AG11" s="78"/>
      <c r="AH11" s="32"/>
      <c r="AI11" s="32"/>
      <c r="AJ11" s="32"/>
      <c r="AK11" s="32"/>
      <c r="AL11" s="32"/>
      <c r="AM11" s="78"/>
      <c r="AN11" s="32"/>
      <c r="AO11" s="32"/>
      <c r="AP11" s="32"/>
      <c r="AQ11" s="32"/>
      <c r="AR11" s="80"/>
    </row>
    <row r="12" spans="1:44" s="28" customFormat="1" ht="409.5" x14ac:dyDescent="0.25">
      <c r="A12" s="22" t="s">
        <v>496</v>
      </c>
      <c r="B12" s="22" t="s">
        <v>550</v>
      </c>
      <c r="C12" s="29" t="s">
        <v>551</v>
      </c>
      <c r="D12" s="22" t="s">
        <v>552</v>
      </c>
      <c r="E12" s="26">
        <v>46023</v>
      </c>
      <c r="F12" s="27">
        <v>46387</v>
      </c>
      <c r="G12" s="22" t="s">
        <v>476</v>
      </c>
      <c r="H12" s="22" t="s">
        <v>124</v>
      </c>
      <c r="I12" s="22" t="s">
        <v>43</v>
      </c>
      <c r="J12" s="22" t="s">
        <v>124</v>
      </c>
      <c r="K12" s="22" t="s">
        <v>124</v>
      </c>
      <c r="L12" s="22" t="s">
        <v>323</v>
      </c>
      <c r="M12" s="22" t="s">
        <v>524</v>
      </c>
      <c r="N12" s="22" t="s">
        <v>553</v>
      </c>
      <c r="O12" s="22" t="s">
        <v>324</v>
      </c>
      <c r="P12" s="22" t="s">
        <v>354</v>
      </c>
      <c r="Q12" s="22" t="s">
        <v>554</v>
      </c>
      <c r="R12" s="22" t="s">
        <v>555</v>
      </c>
      <c r="S12" s="22" t="s">
        <v>129</v>
      </c>
      <c r="T12" s="38">
        <v>7</v>
      </c>
      <c r="U12" s="22" t="s">
        <v>130</v>
      </c>
      <c r="V12" s="22" t="s">
        <v>528</v>
      </c>
      <c r="W12" s="39"/>
      <c r="X12" s="39"/>
      <c r="Y12" s="39"/>
      <c r="Z12" s="75">
        <v>7</v>
      </c>
      <c r="AA12" s="147">
        <v>0</v>
      </c>
      <c r="AB12" s="32" t="s">
        <v>556</v>
      </c>
      <c r="AC12" s="32" t="s">
        <v>557</v>
      </c>
      <c r="AD12" s="141">
        <v>0.56999999999999995</v>
      </c>
      <c r="AE12" s="140" t="s">
        <v>558</v>
      </c>
      <c r="AF12" s="32" t="s">
        <v>559</v>
      </c>
      <c r="AG12" s="78"/>
      <c r="AH12" s="32"/>
      <c r="AI12" s="32"/>
      <c r="AJ12" s="32"/>
      <c r="AK12" s="32"/>
      <c r="AL12" s="32"/>
      <c r="AM12" s="78"/>
      <c r="AN12" s="32"/>
      <c r="AO12" s="32"/>
      <c r="AP12" s="32"/>
      <c r="AQ12" s="32"/>
      <c r="AR12" s="80"/>
    </row>
    <row r="13" spans="1:44" s="28" customFormat="1" ht="409.5" x14ac:dyDescent="0.25">
      <c r="A13" s="22" t="s">
        <v>496</v>
      </c>
      <c r="B13" s="22" t="s">
        <v>560</v>
      </c>
      <c r="C13" s="22" t="s">
        <v>561</v>
      </c>
      <c r="D13" s="29" t="s">
        <v>562</v>
      </c>
      <c r="E13" s="26">
        <v>46053</v>
      </c>
      <c r="F13" s="26">
        <v>46387</v>
      </c>
      <c r="G13" s="22" t="s">
        <v>476</v>
      </c>
      <c r="H13" s="22" t="s">
        <v>124</v>
      </c>
      <c r="I13" s="22" t="s">
        <v>43</v>
      </c>
      <c r="J13" s="22" t="s">
        <v>124</v>
      </c>
      <c r="K13" s="22" t="s">
        <v>124</v>
      </c>
      <c r="L13" s="22" t="s">
        <v>323</v>
      </c>
      <c r="M13" s="22" t="s">
        <v>500</v>
      </c>
      <c r="N13" s="22" t="s">
        <v>563</v>
      </c>
      <c r="O13" s="22" t="s">
        <v>324</v>
      </c>
      <c r="P13" s="22" t="s">
        <v>354</v>
      </c>
      <c r="Q13" s="22" t="s">
        <v>564</v>
      </c>
      <c r="R13" s="22" t="s">
        <v>380</v>
      </c>
      <c r="S13" s="22" t="s">
        <v>129</v>
      </c>
      <c r="T13" s="38">
        <v>20</v>
      </c>
      <c r="U13" s="22" t="s">
        <v>130</v>
      </c>
      <c r="V13" s="22" t="s">
        <v>528</v>
      </c>
      <c r="W13" s="40">
        <v>4</v>
      </c>
      <c r="X13" s="40">
        <v>5</v>
      </c>
      <c r="Y13" s="40">
        <v>5</v>
      </c>
      <c r="Z13" s="49">
        <v>6</v>
      </c>
      <c r="AA13" s="147">
        <v>0.35</v>
      </c>
      <c r="AB13" s="32" t="s">
        <v>565</v>
      </c>
      <c r="AC13" s="32" t="s">
        <v>566</v>
      </c>
      <c r="AD13" s="141">
        <v>0.5</v>
      </c>
      <c r="AE13" s="32" t="s">
        <v>567</v>
      </c>
      <c r="AF13" s="32" t="s">
        <v>568</v>
      </c>
      <c r="AG13" s="78"/>
      <c r="AH13" s="32"/>
      <c r="AI13" s="32"/>
      <c r="AJ13" s="32"/>
      <c r="AK13" s="32"/>
      <c r="AL13" s="32"/>
      <c r="AM13" s="78"/>
      <c r="AN13" s="32"/>
      <c r="AO13" s="32"/>
      <c r="AP13" s="32"/>
      <c r="AQ13" s="32"/>
      <c r="AR13" s="80"/>
    </row>
    <row r="14" spans="1:44" s="28" customFormat="1" ht="315" x14ac:dyDescent="0.25">
      <c r="A14" s="22" t="s">
        <v>496</v>
      </c>
      <c r="B14" s="22" t="s">
        <v>569</v>
      </c>
      <c r="C14" s="22" t="s">
        <v>570</v>
      </c>
      <c r="D14" s="22" t="s">
        <v>571</v>
      </c>
      <c r="E14" s="26">
        <v>46053</v>
      </c>
      <c r="F14" s="26">
        <v>46387</v>
      </c>
      <c r="G14" s="22" t="s">
        <v>476</v>
      </c>
      <c r="H14" s="22" t="s">
        <v>124</v>
      </c>
      <c r="I14" s="22" t="s">
        <v>43</v>
      </c>
      <c r="J14" s="22" t="s">
        <v>124</v>
      </c>
      <c r="K14" s="22" t="s">
        <v>124</v>
      </c>
      <c r="L14" s="22" t="s">
        <v>323</v>
      </c>
      <c r="M14" s="22" t="s">
        <v>500</v>
      </c>
      <c r="N14" s="22" t="s">
        <v>572</v>
      </c>
      <c r="O14" s="22" t="s">
        <v>324</v>
      </c>
      <c r="P14" s="22" t="s">
        <v>354</v>
      </c>
      <c r="Q14" s="22" t="s">
        <v>573</v>
      </c>
      <c r="R14" s="22" t="s">
        <v>380</v>
      </c>
      <c r="S14" s="22" t="s">
        <v>129</v>
      </c>
      <c r="T14" s="38">
        <v>25</v>
      </c>
      <c r="U14" s="22" t="s">
        <v>130</v>
      </c>
      <c r="V14" s="22" t="s">
        <v>528</v>
      </c>
      <c r="W14" s="40">
        <v>5</v>
      </c>
      <c r="X14" s="40">
        <v>6</v>
      </c>
      <c r="Y14" s="40">
        <v>6</v>
      </c>
      <c r="Z14" s="49">
        <v>8</v>
      </c>
      <c r="AA14" s="147">
        <v>0.2</v>
      </c>
      <c r="AB14" s="32" t="s">
        <v>574</v>
      </c>
      <c r="AC14" s="32" t="s">
        <v>575</v>
      </c>
      <c r="AD14" s="141">
        <v>0.44</v>
      </c>
      <c r="AE14" s="32" t="s">
        <v>576</v>
      </c>
      <c r="AF14" s="32" t="s">
        <v>577</v>
      </c>
      <c r="AG14" s="78"/>
      <c r="AH14" s="32"/>
      <c r="AI14" s="32"/>
      <c r="AJ14" s="32"/>
      <c r="AK14" s="32"/>
      <c r="AL14" s="32"/>
      <c r="AM14" s="78"/>
      <c r="AN14" s="32"/>
      <c r="AO14" s="32"/>
      <c r="AP14" s="32"/>
      <c r="AQ14" s="32"/>
      <c r="AR14" s="80"/>
    </row>
    <row r="15" spans="1:44" s="28" customFormat="1" ht="409.5" x14ac:dyDescent="0.25">
      <c r="A15" s="22" t="s">
        <v>496</v>
      </c>
      <c r="B15" s="22" t="s">
        <v>578</v>
      </c>
      <c r="C15" s="22" t="s">
        <v>579</v>
      </c>
      <c r="D15" s="22" t="s">
        <v>580</v>
      </c>
      <c r="E15" s="26">
        <v>46053</v>
      </c>
      <c r="F15" s="26">
        <v>46387</v>
      </c>
      <c r="G15" s="22" t="s">
        <v>476</v>
      </c>
      <c r="H15" s="22" t="s">
        <v>124</v>
      </c>
      <c r="I15" s="22" t="s">
        <v>43</v>
      </c>
      <c r="J15" s="22" t="s">
        <v>124</v>
      </c>
      <c r="K15" s="22" t="s">
        <v>124</v>
      </c>
      <c r="L15" s="22" t="s">
        <v>323</v>
      </c>
      <c r="M15" s="22" t="s">
        <v>500</v>
      </c>
      <c r="N15" s="22" t="s">
        <v>581</v>
      </c>
      <c r="O15" s="22" t="s">
        <v>324</v>
      </c>
      <c r="P15" s="22" t="s">
        <v>354</v>
      </c>
      <c r="Q15" s="22" t="s">
        <v>582</v>
      </c>
      <c r="R15" s="22" t="s">
        <v>380</v>
      </c>
      <c r="S15" s="22" t="s">
        <v>129</v>
      </c>
      <c r="T15" s="38">
        <v>25</v>
      </c>
      <c r="U15" s="22" t="s">
        <v>130</v>
      </c>
      <c r="V15" s="22" t="s">
        <v>528</v>
      </c>
      <c r="W15" s="40">
        <v>5</v>
      </c>
      <c r="X15" s="40">
        <v>6</v>
      </c>
      <c r="Y15" s="40">
        <v>6</v>
      </c>
      <c r="Z15" s="49">
        <v>8</v>
      </c>
      <c r="AA15" s="147">
        <v>0.52</v>
      </c>
      <c r="AB15" s="32" t="s">
        <v>583</v>
      </c>
      <c r="AC15" s="32" t="s">
        <v>584</v>
      </c>
      <c r="AD15" s="141">
        <v>0.76</v>
      </c>
      <c r="AE15" s="32" t="s">
        <v>585</v>
      </c>
      <c r="AF15" s="32" t="s">
        <v>586</v>
      </c>
      <c r="AG15" s="78"/>
      <c r="AH15" s="32"/>
      <c r="AI15" s="32"/>
      <c r="AJ15" s="32"/>
      <c r="AK15" s="32"/>
      <c r="AL15" s="32"/>
      <c r="AM15" s="78"/>
      <c r="AN15" s="32"/>
      <c r="AO15" s="32"/>
      <c r="AP15" s="32"/>
      <c r="AQ15" s="32"/>
      <c r="AR15" s="80"/>
    </row>
    <row r="16" spans="1:44" s="28" customFormat="1" ht="91.5" customHeight="1" x14ac:dyDescent="0.25">
      <c r="A16" s="22" t="s">
        <v>587</v>
      </c>
      <c r="B16" s="22" t="s">
        <v>588</v>
      </c>
      <c r="C16" s="22" t="s">
        <v>589</v>
      </c>
      <c r="D16" s="22" t="s">
        <v>590</v>
      </c>
      <c r="E16" s="26">
        <v>46023</v>
      </c>
      <c r="F16" s="27">
        <v>46387</v>
      </c>
      <c r="G16" s="22" t="s">
        <v>591</v>
      </c>
      <c r="H16" s="22" t="s">
        <v>124</v>
      </c>
      <c r="I16" s="22" t="s">
        <v>43</v>
      </c>
      <c r="J16" s="22" t="s">
        <v>124</v>
      </c>
      <c r="K16" s="22" t="s">
        <v>124</v>
      </c>
      <c r="L16" s="22" t="s">
        <v>323</v>
      </c>
      <c r="M16" s="22" t="s">
        <v>592</v>
      </c>
      <c r="N16" s="22" t="s">
        <v>124</v>
      </c>
      <c r="O16" s="22" t="s">
        <v>324</v>
      </c>
      <c r="P16" s="22" t="s">
        <v>593</v>
      </c>
      <c r="Q16" s="22" t="s">
        <v>594</v>
      </c>
      <c r="R16" s="22" t="s">
        <v>595</v>
      </c>
      <c r="S16" s="22" t="s">
        <v>129</v>
      </c>
      <c r="T16" s="41">
        <v>1</v>
      </c>
      <c r="U16" s="22" t="s">
        <v>596</v>
      </c>
      <c r="V16" s="22" t="s">
        <v>131</v>
      </c>
      <c r="W16" s="38"/>
      <c r="X16" s="38"/>
      <c r="Y16" s="38"/>
      <c r="Z16" s="56">
        <v>1</v>
      </c>
      <c r="AA16" s="147">
        <v>0.25</v>
      </c>
      <c r="AB16" s="32" t="s">
        <v>597</v>
      </c>
      <c r="AC16" s="32" t="s">
        <v>598</v>
      </c>
      <c r="AD16" s="141">
        <v>0.5</v>
      </c>
      <c r="AE16" s="32" t="s">
        <v>599</v>
      </c>
      <c r="AF16" s="32" t="s">
        <v>600</v>
      </c>
      <c r="AG16" s="78"/>
      <c r="AH16" s="32"/>
      <c r="AI16" s="32"/>
      <c r="AJ16" s="32"/>
      <c r="AK16" s="32"/>
      <c r="AL16" s="32"/>
      <c r="AM16" s="78"/>
      <c r="AN16" s="32"/>
      <c r="AO16" s="32"/>
      <c r="AP16" s="32"/>
      <c r="AQ16" s="32"/>
      <c r="AR16" s="80"/>
    </row>
    <row r="17" spans="1:44" s="28" customFormat="1" ht="180" x14ac:dyDescent="0.25">
      <c r="A17" s="22" t="s">
        <v>587</v>
      </c>
      <c r="B17" s="22" t="s">
        <v>601</v>
      </c>
      <c r="C17" s="30" t="s">
        <v>602</v>
      </c>
      <c r="D17" s="22" t="s">
        <v>603</v>
      </c>
      <c r="E17" s="26">
        <v>46023</v>
      </c>
      <c r="F17" s="27">
        <v>46387</v>
      </c>
      <c r="G17" s="22" t="s">
        <v>591</v>
      </c>
      <c r="H17" s="22" t="s">
        <v>124</v>
      </c>
      <c r="I17" s="22" t="s">
        <v>43</v>
      </c>
      <c r="J17" s="22" t="s">
        <v>124</v>
      </c>
      <c r="K17" s="22" t="s">
        <v>124</v>
      </c>
      <c r="L17" s="22" t="s">
        <v>323</v>
      </c>
      <c r="M17" s="22" t="s">
        <v>123</v>
      </c>
      <c r="N17" s="22" t="s">
        <v>124</v>
      </c>
      <c r="O17" s="22" t="s">
        <v>324</v>
      </c>
      <c r="P17" s="22" t="s">
        <v>593</v>
      </c>
      <c r="Q17" s="22" t="s">
        <v>604</v>
      </c>
      <c r="R17" s="31" t="s">
        <v>605</v>
      </c>
      <c r="S17" s="22" t="s">
        <v>129</v>
      </c>
      <c r="T17" s="41">
        <v>1</v>
      </c>
      <c r="U17" s="22" t="s">
        <v>130</v>
      </c>
      <c r="V17" s="22" t="s">
        <v>131</v>
      </c>
      <c r="W17" s="38"/>
      <c r="X17" s="38"/>
      <c r="Y17" s="38"/>
      <c r="Z17" s="56">
        <v>1</v>
      </c>
      <c r="AA17" s="147">
        <v>0.25</v>
      </c>
      <c r="AB17" s="32" t="s">
        <v>606</v>
      </c>
      <c r="AC17" s="32" t="s">
        <v>607</v>
      </c>
      <c r="AD17" s="141">
        <v>0.5</v>
      </c>
      <c r="AE17" s="32" t="s">
        <v>608</v>
      </c>
      <c r="AF17" s="32" t="s">
        <v>609</v>
      </c>
      <c r="AG17" s="78"/>
      <c r="AH17" s="32"/>
      <c r="AI17" s="32"/>
      <c r="AJ17" s="32"/>
      <c r="AK17" s="32"/>
      <c r="AL17" s="32"/>
      <c r="AM17" s="78"/>
      <c r="AN17" s="32"/>
      <c r="AO17" s="32"/>
      <c r="AP17" s="32"/>
      <c r="AQ17" s="32"/>
      <c r="AR17" s="80"/>
    </row>
    <row r="18" spans="1:44" s="28" customFormat="1" ht="90.75" thickBot="1" x14ac:dyDescent="0.3">
      <c r="A18" s="22" t="s">
        <v>587</v>
      </c>
      <c r="B18" s="22" t="s">
        <v>610</v>
      </c>
      <c r="C18" s="30" t="s">
        <v>611</v>
      </c>
      <c r="D18" s="22" t="s">
        <v>612</v>
      </c>
      <c r="E18" s="26">
        <v>46023</v>
      </c>
      <c r="F18" s="27">
        <v>46387</v>
      </c>
      <c r="G18" s="22" t="s">
        <v>591</v>
      </c>
      <c r="H18" s="22" t="s">
        <v>124</v>
      </c>
      <c r="I18" s="22" t="s">
        <v>43</v>
      </c>
      <c r="J18" s="22" t="s">
        <v>124</v>
      </c>
      <c r="K18" s="22" t="s">
        <v>124</v>
      </c>
      <c r="L18" s="22" t="s">
        <v>323</v>
      </c>
      <c r="M18" s="22" t="s">
        <v>123</v>
      </c>
      <c r="N18" s="22" t="s">
        <v>124</v>
      </c>
      <c r="O18" s="22" t="s">
        <v>324</v>
      </c>
      <c r="P18" s="22" t="s">
        <v>593</v>
      </c>
      <c r="Q18" s="25" t="s">
        <v>613</v>
      </c>
      <c r="R18" s="32" t="s">
        <v>614</v>
      </c>
      <c r="S18" s="23" t="s">
        <v>129</v>
      </c>
      <c r="T18" s="41">
        <v>1</v>
      </c>
      <c r="U18" s="22" t="s">
        <v>130</v>
      </c>
      <c r="V18" s="22" t="s">
        <v>131</v>
      </c>
      <c r="W18" s="38"/>
      <c r="X18" s="38"/>
      <c r="Y18" s="38"/>
      <c r="Z18" s="56">
        <v>1</v>
      </c>
      <c r="AA18" s="148">
        <v>0.25</v>
      </c>
      <c r="AB18" s="77" t="s">
        <v>615</v>
      </c>
      <c r="AC18" s="77" t="s">
        <v>616</v>
      </c>
      <c r="AD18" s="149">
        <v>0.5</v>
      </c>
      <c r="AE18" s="77" t="s">
        <v>617</v>
      </c>
      <c r="AF18" s="77" t="s">
        <v>618</v>
      </c>
      <c r="AG18" s="79"/>
      <c r="AH18" s="77"/>
      <c r="AI18" s="77"/>
      <c r="AJ18" s="77"/>
      <c r="AK18" s="77"/>
      <c r="AL18" s="77"/>
      <c r="AM18" s="79"/>
      <c r="AN18" s="77"/>
      <c r="AO18" s="77"/>
      <c r="AP18" s="77"/>
      <c r="AQ18" s="77"/>
      <c r="AR18" s="81"/>
    </row>
  </sheetData>
  <sheetProtection algorithmName="SHA-512" hashValue="A/Vuq8yMQIeZ0D+aGjRmf16QRmEc01VppOCD/IMpwdWedZOgQDtZr/79tKnRK04pdcEjbWuvBD/6Xvs2UFdIgw==" saltValue="BaDUu+VLKPUkaAUgdXVy/A==" spinCount="100000" sheet="1" formatCells="0" autoFilter="0"/>
  <mergeCells count="10">
    <mergeCell ref="AA1:AR1"/>
    <mergeCell ref="AA2:AC2"/>
    <mergeCell ref="AD2:AF2"/>
    <mergeCell ref="AG2:AL2"/>
    <mergeCell ref="AM2:AR2"/>
    <mergeCell ref="A1:Z1"/>
    <mergeCell ref="H2:P2"/>
    <mergeCell ref="Q2:V2"/>
    <mergeCell ref="W2:Z2"/>
    <mergeCell ref="A2:G2"/>
  </mergeCells>
  <dataValidations count="1">
    <dataValidation type="list" allowBlank="1" showInputMessage="1" showErrorMessage="1" sqref="P4 P6:P18" xr:uid="{2E497502-D3B2-45E5-9F83-636CC6E87DE9}">
      <formula1>INDIRECT(O4)</formula1>
    </dataValidation>
  </dataValidations>
  <pageMargins left="0.7" right="0.7" top="0.75" bottom="0.75" header="0.3" footer="0.3"/>
  <pageSetup scale="17"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E4BF963A-5D4E-41A1-B779-818FAEE68372}">
          <x14:formula1>
            <xm:f>Listas!$R$2:$R$4</xm:f>
          </x14:formula1>
          <xm:sqref>V4</xm:sqref>
        </x14:dataValidation>
        <x14:dataValidation type="list" allowBlank="1" showInputMessage="1" showErrorMessage="1" xr:uid="{93D31BD8-3DDD-40EB-B0BF-970DC1516D25}">
          <x14:formula1>
            <xm:f>Listas!$C$2:$C$7</xm:f>
          </x14:formula1>
          <xm:sqref>A6:A18</xm:sqref>
        </x14:dataValidation>
        <x14:dataValidation type="list" allowBlank="1" showInputMessage="1" showErrorMessage="1" xr:uid="{FA81D349-4F5F-44EB-A5BB-8F9235814AD4}">
          <x14:formula1>
            <xm:f>Listas!$E$2:$E$8</xm:f>
          </x14:formula1>
          <xm:sqref>L4 L6:L18</xm:sqref>
        </x14:dataValidation>
        <x14:dataValidation type="list" allowBlank="1" showInputMessage="1" showErrorMessage="1" xr:uid="{D6F84D8B-ADC2-415A-A615-504A8B4B02EC}">
          <x14:formula1>
            <xm:f>Listas!$J$2:$J$13</xm:f>
          </x14:formula1>
          <xm:sqref>N4 N6:N18</xm:sqref>
        </x14:dataValidation>
        <x14:dataValidation type="list" allowBlank="1" showInputMessage="1" showErrorMessage="1" xr:uid="{053E9D55-3DBC-465D-BD71-68B20DDC0BEA}">
          <x14:formula1>
            <xm:f>Listas!$K$1:$O$1</xm:f>
          </x14:formula1>
          <xm:sqref>O4 O6:O18</xm:sqref>
        </x14:dataValidation>
        <x14:dataValidation type="list" allowBlank="1" showInputMessage="1" showErrorMessage="1" xr:uid="{62F3950C-8ED9-419D-9E2D-F4FDB0DC03A5}">
          <x14:formula1>
            <xm:f>Listas!$Q$2:$Q$4</xm:f>
          </x14:formula1>
          <xm:sqref>U4 U6:U18</xm:sqref>
        </x14:dataValidation>
        <x14:dataValidation type="list" allowBlank="1" showInputMessage="1" showErrorMessage="1" xr:uid="{1162262C-60F1-4EFB-ABDB-DA79A1D5E4EE}">
          <x14:formula1>
            <xm:f>Listas!$F$2:$F$21</xm:f>
          </x14:formula1>
          <xm:sqref>M4 M6:M18</xm:sqref>
        </x14:dataValidation>
        <x14:dataValidation type="list" allowBlank="1" showInputMessage="1" showErrorMessage="1" xr:uid="{92D93F2B-BC29-4ECD-85D9-7CEF03C415C5}">
          <x14:formula1>
            <xm:f>Listas!$C$2:$C$8</xm:f>
          </x14:formula1>
          <xm:sqref>A4:A5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BE75-B35C-4686-A1B7-42E3492A3696}">
  <dimension ref="A1:AR6"/>
  <sheetViews>
    <sheetView zoomScale="70" zoomScaleNormal="70" zoomScaleSheetLayoutView="130" workbookViewId="0">
      <selection activeCell="D4" sqref="D4"/>
    </sheetView>
  </sheetViews>
  <sheetFormatPr baseColWidth="10" defaultColWidth="11.42578125" defaultRowHeight="15" x14ac:dyDescent="0.25"/>
  <cols>
    <col min="1" max="1" width="22.140625" customWidth="1"/>
    <col min="2" max="2" width="6.7109375" customWidth="1"/>
    <col min="3" max="3" width="41.85546875" customWidth="1"/>
    <col min="4" max="4" width="53.7109375" customWidth="1"/>
    <col min="5" max="6" width="19" customWidth="1"/>
    <col min="7" max="7" width="32.28515625" customWidth="1"/>
    <col min="8" max="8" width="29.85546875" customWidth="1"/>
    <col min="9" max="9" width="26.42578125" style="21" customWidth="1"/>
    <col min="10" max="10" width="16.42578125" customWidth="1"/>
    <col min="11" max="11" width="12.140625" customWidth="1"/>
    <col min="12" max="12" width="25.7109375" customWidth="1"/>
    <col min="13" max="13" width="25.85546875" customWidth="1"/>
    <col min="14" max="15" width="28.42578125" customWidth="1"/>
    <col min="16" max="16" width="39" customWidth="1"/>
    <col min="17" max="17" width="38.42578125" customWidth="1"/>
    <col min="18" max="18" width="33.85546875" customWidth="1"/>
    <col min="19" max="19" width="18.7109375" customWidth="1"/>
    <col min="20" max="20" width="15.42578125" customWidth="1"/>
    <col min="21" max="21" width="17.85546875" customWidth="1"/>
    <col min="22" max="22" width="27.28515625" customWidth="1"/>
    <col min="23" max="23" width="12.42578125" customWidth="1"/>
    <col min="24" max="24" width="13" customWidth="1"/>
    <col min="25" max="25" width="13.42578125" customWidth="1"/>
    <col min="26" max="26" width="13.7109375" customWidth="1"/>
    <col min="27" max="27" width="16.42578125" style="159" customWidth="1"/>
    <col min="28" max="28" width="65.85546875" customWidth="1"/>
    <col min="29" max="29" width="38.140625" customWidth="1"/>
    <col min="30" max="30" width="16.42578125" style="159" customWidth="1"/>
    <col min="31" max="31" width="62.85546875" customWidth="1"/>
    <col min="32" max="32" width="41.85546875" customWidth="1"/>
    <col min="33" max="33" width="16.42578125" hidden="1" customWidth="1"/>
    <col min="34" max="34" width="52.28515625" hidden="1" customWidth="1"/>
    <col min="35" max="36" width="34.28515625" hidden="1" customWidth="1"/>
    <col min="37" max="38" width="29.7109375" hidden="1" customWidth="1"/>
    <col min="39" max="39" width="16.42578125" hidden="1" customWidth="1"/>
    <col min="40" max="40" width="52.28515625" hidden="1" customWidth="1"/>
    <col min="41" max="42" width="34.28515625" hidden="1" customWidth="1"/>
    <col min="43" max="44" width="29.7109375" hidden="1" customWidth="1"/>
  </cols>
  <sheetData>
    <row r="1" spans="1:44" ht="78.75" customHeight="1" x14ac:dyDescent="0.25">
      <c r="A1" s="203" t="s">
        <v>619</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14" t="s">
        <v>72</v>
      </c>
      <c r="AB1" s="215"/>
      <c r="AC1" s="215"/>
      <c r="AD1" s="215"/>
      <c r="AE1" s="215"/>
      <c r="AF1" s="215"/>
      <c r="AG1" s="215"/>
      <c r="AH1" s="215"/>
      <c r="AI1" s="215"/>
      <c r="AJ1" s="215"/>
      <c r="AK1" s="215"/>
      <c r="AL1" s="215"/>
      <c r="AM1" s="215"/>
      <c r="AN1" s="215"/>
      <c r="AO1" s="215"/>
      <c r="AP1" s="215"/>
      <c r="AQ1" s="215"/>
      <c r="AR1" s="216"/>
    </row>
    <row r="2" spans="1:44" s="36" customFormat="1" ht="42" customHeight="1" x14ac:dyDescent="0.25">
      <c r="A2" s="199" t="s">
        <v>1</v>
      </c>
      <c r="B2" s="200"/>
      <c r="C2" s="200"/>
      <c r="D2" s="200"/>
      <c r="E2" s="200"/>
      <c r="F2" s="200"/>
      <c r="G2" s="201"/>
      <c r="H2" s="195" t="s">
        <v>8</v>
      </c>
      <c r="I2" s="195"/>
      <c r="J2" s="195"/>
      <c r="K2" s="195"/>
      <c r="L2" s="195"/>
      <c r="M2" s="195"/>
      <c r="N2" s="195"/>
      <c r="O2" s="195"/>
      <c r="P2" s="195"/>
      <c r="Q2" s="196" t="s">
        <v>18</v>
      </c>
      <c r="R2" s="196"/>
      <c r="S2" s="196"/>
      <c r="T2" s="196"/>
      <c r="U2" s="196"/>
      <c r="V2" s="196"/>
      <c r="W2" s="197" t="s">
        <v>25</v>
      </c>
      <c r="X2" s="197"/>
      <c r="Y2" s="197"/>
      <c r="Z2" s="198"/>
      <c r="AA2" s="222" t="s">
        <v>73</v>
      </c>
      <c r="AB2" s="202"/>
      <c r="AC2" s="202"/>
      <c r="AD2" s="202" t="s">
        <v>74</v>
      </c>
      <c r="AE2" s="202"/>
      <c r="AF2" s="202"/>
      <c r="AG2" s="202" t="s">
        <v>75</v>
      </c>
      <c r="AH2" s="202"/>
      <c r="AI2" s="202"/>
      <c r="AJ2" s="202"/>
      <c r="AK2" s="202"/>
      <c r="AL2" s="202"/>
      <c r="AM2" s="202" t="s">
        <v>76</v>
      </c>
      <c r="AN2" s="202"/>
      <c r="AO2" s="202"/>
      <c r="AP2" s="202"/>
      <c r="AQ2" s="202"/>
      <c r="AR2" s="223"/>
    </row>
    <row r="3" spans="1:44" s="1" customFormat="1" ht="51" customHeight="1" x14ac:dyDescent="0.25">
      <c r="A3" s="68" t="s">
        <v>77</v>
      </c>
      <c r="B3" s="69" t="s">
        <v>51</v>
      </c>
      <c r="C3" s="69" t="s">
        <v>78</v>
      </c>
      <c r="D3" s="69" t="s">
        <v>79</v>
      </c>
      <c r="E3" s="70" t="s">
        <v>80</v>
      </c>
      <c r="F3" s="70" t="s">
        <v>81</v>
      </c>
      <c r="G3" s="69" t="s">
        <v>82</v>
      </c>
      <c r="H3" s="71" t="s">
        <v>83</v>
      </c>
      <c r="I3" s="71" t="s">
        <v>84</v>
      </c>
      <c r="J3" s="71" t="s">
        <v>85</v>
      </c>
      <c r="K3" s="71" t="s">
        <v>86</v>
      </c>
      <c r="L3" s="71" t="s">
        <v>87</v>
      </c>
      <c r="M3" s="71" t="s">
        <v>88</v>
      </c>
      <c r="N3" s="71" t="s">
        <v>89</v>
      </c>
      <c r="O3" s="71" t="s">
        <v>90</v>
      </c>
      <c r="P3" s="71" t="s">
        <v>91</v>
      </c>
      <c r="Q3" s="72" t="s">
        <v>92</v>
      </c>
      <c r="R3" s="72" t="s">
        <v>93</v>
      </c>
      <c r="S3" s="72" t="s">
        <v>94</v>
      </c>
      <c r="T3" s="72" t="s">
        <v>95</v>
      </c>
      <c r="U3" s="72" t="s">
        <v>96</v>
      </c>
      <c r="V3" s="72" t="s">
        <v>97</v>
      </c>
      <c r="W3" s="73" t="s">
        <v>73</v>
      </c>
      <c r="X3" s="73" t="s">
        <v>74</v>
      </c>
      <c r="Y3" s="73" t="s">
        <v>75</v>
      </c>
      <c r="Z3" s="87" t="s">
        <v>76</v>
      </c>
      <c r="AA3" s="96" t="s">
        <v>98</v>
      </c>
      <c r="AB3" s="97" t="s">
        <v>99</v>
      </c>
      <c r="AC3" s="97" t="s">
        <v>100</v>
      </c>
      <c r="AD3" s="101" t="s">
        <v>101</v>
      </c>
      <c r="AE3" s="102" t="s">
        <v>102</v>
      </c>
      <c r="AF3" s="102" t="s">
        <v>103</v>
      </c>
      <c r="AG3" s="58" t="s">
        <v>104</v>
      </c>
      <c r="AH3" s="59" t="s">
        <v>105</v>
      </c>
      <c r="AI3" s="59" t="s">
        <v>106</v>
      </c>
      <c r="AJ3" s="59" t="s">
        <v>107</v>
      </c>
      <c r="AK3" s="59" t="s">
        <v>108</v>
      </c>
      <c r="AL3" s="59" t="s">
        <v>109</v>
      </c>
      <c r="AM3" s="60" t="s">
        <v>110</v>
      </c>
      <c r="AN3" s="61" t="s">
        <v>111</v>
      </c>
      <c r="AO3" s="61" t="s">
        <v>112</v>
      </c>
      <c r="AP3" s="61" t="s">
        <v>113</v>
      </c>
      <c r="AQ3" s="61" t="s">
        <v>114</v>
      </c>
      <c r="AR3" s="62" t="s">
        <v>115</v>
      </c>
    </row>
    <row r="4" spans="1:44" s="128" customFormat="1" ht="84.75" customHeight="1" x14ac:dyDescent="0.25">
      <c r="A4" s="125" t="s">
        <v>620</v>
      </c>
      <c r="B4" s="29" t="s">
        <v>621</v>
      </c>
      <c r="C4" s="29" t="s">
        <v>622</v>
      </c>
      <c r="D4" s="29" t="s">
        <v>623</v>
      </c>
      <c r="E4" s="126">
        <v>46174</v>
      </c>
      <c r="F4" s="126">
        <v>46234</v>
      </c>
      <c r="G4" s="29" t="s">
        <v>624</v>
      </c>
      <c r="H4" s="29" t="s">
        <v>124</v>
      </c>
      <c r="I4" s="29" t="s">
        <v>43</v>
      </c>
      <c r="J4" s="29" t="s">
        <v>124</v>
      </c>
      <c r="K4" s="29" t="s">
        <v>124</v>
      </c>
      <c r="L4" s="29" t="s">
        <v>323</v>
      </c>
      <c r="M4" s="29" t="s">
        <v>373</v>
      </c>
      <c r="N4" s="29" t="s">
        <v>625</v>
      </c>
      <c r="O4" s="29" t="s">
        <v>324</v>
      </c>
      <c r="P4" s="29" t="s">
        <v>626</v>
      </c>
      <c r="Q4" s="29" t="s">
        <v>627</v>
      </c>
      <c r="R4" s="29" t="s">
        <v>628</v>
      </c>
      <c r="S4" s="29" t="s">
        <v>129</v>
      </c>
      <c r="T4" s="41">
        <v>1</v>
      </c>
      <c r="U4" s="29" t="s">
        <v>130</v>
      </c>
      <c r="V4" s="29" t="s">
        <v>131</v>
      </c>
      <c r="W4" s="38"/>
      <c r="X4" s="38"/>
      <c r="Y4" s="41">
        <v>1</v>
      </c>
      <c r="Z4" s="57"/>
      <c r="AA4" s="156"/>
      <c r="AB4" s="112"/>
      <c r="AC4" s="112"/>
      <c r="AD4" s="160">
        <v>0.25</v>
      </c>
      <c r="AE4" s="113" t="s">
        <v>629</v>
      </c>
      <c r="AF4" s="113" t="s">
        <v>630</v>
      </c>
      <c r="AG4" s="112"/>
      <c r="AH4" s="112"/>
      <c r="AI4" s="112"/>
      <c r="AJ4" s="112"/>
      <c r="AK4" s="112"/>
      <c r="AL4" s="112"/>
      <c r="AM4" s="112"/>
      <c r="AN4" s="112"/>
      <c r="AO4" s="112"/>
      <c r="AP4" s="112"/>
      <c r="AQ4" s="112"/>
      <c r="AR4" s="127"/>
    </row>
    <row r="5" spans="1:44" s="128" customFormat="1" ht="174" customHeight="1" x14ac:dyDescent="0.25">
      <c r="A5" s="129" t="s">
        <v>631</v>
      </c>
      <c r="B5" s="130" t="s">
        <v>632</v>
      </c>
      <c r="C5" s="130" t="s">
        <v>633</v>
      </c>
      <c r="D5" s="29" t="s">
        <v>634</v>
      </c>
      <c r="E5" s="126">
        <v>46023</v>
      </c>
      <c r="F5" s="126">
        <v>46387</v>
      </c>
      <c r="G5" s="130" t="s">
        <v>635</v>
      </c>
      <c r="H5" s="130" t="s">
        <v>124</v>
      </c>
      <c r="I5" s="29" t="s">
        <v>43</v>
      </c>
      <c r="J5" s="29" t="s">
        <v>124</v>
      </c>
      <c r="K5" s="29" t="s">
        <v>124</v>
      </c>
      <c r="L5" s="29" t="s">
        <v>323</v>
      </c>
      <c r="M5" s="130" t="s">
        <v>636</v>
      </c>
      <c r="N5" s="130" t="s">
        <v>124</v>
      </c>
      <c r="O5" s="130" t="s">
        <v>324</v>
      </c>
      <c r="P5" s="130" t="s">
        <v>637</v>
      </c>
      <c r="Q5" s="130" t="s">
        <v>638</v>
      </c>
      <c r="R5" s="130" t="s">
        <v>639</v>
      </c>
      <c r="S5" s="29" t="s">
        <v>129</v>
      </c>
      <c r="T5" s="41">
        <v>1</v>
      </c>
      <c r="U5" s="29" t="s">
        <v>130</v>
      </c>
      <c r="V5" s="29" t="s">
        <v>640</v>
      </c>
      <c r="W5" s="41"/>
      <c r="X5" s="41">
        <v>0.5</v>
      </c>
      <c r="Y5" s="38"/>
      <c r="Z5" s="56">
        <v>1</v>
      </c>
      <c r="AA5" s="157">
        <v>0.25</v>
      </c>
      <c r="AB5" s="112" t="s">
        <v>641</v>
      </c>
      <c r="AC5" s="112" t="s">
        <v>642</v>
      </c>
      <c r="AD5" s="161">
        <v>0.5</v>
      </c>
      <c r="AE5" s="113" t="s">
        <v>643</v>
      </c>
      <c r="AF5" s="113" t="s">
        <v>644</v>
      </c>
      <c r="AG5" s="112"/>
      <c r="AH5" s="112"/>
      <c r="AI5" s="112"/>
      <c r="AJ5" s="112"/>
      <c r="AK5" s="112"/>
      <c r="AL5" s="112"/>
      <c r="AM5" s="112"/>
      <c r="AN5" s="112"/>
      <c r="AO5" s="112"/>
      <c r="AP5" s="112"/>
      <c r="AQ5" s="112"/>
      <c r="AR5" s="127"/>
    </row>
    <row r="6" spans="1:44" s="128" customFormat="1" ht="238.5" customHeight="1" thickBot="1" x14ac:dyDescent="0.3">
      <c r="A6" s="129" t="s">
        <v>620</v>
      </c>
      <c r="B6" s="130" t="s">
        <v>645</v>
      </c>
      <c r="C6" s="130" t="s">
        <v>646</v>
      </c>
      <c r="D6" s="29" t="s">
        <v>647</v>
      </c>
      <c r="E6" s="126">
        <v>46023</v>
      </c>
      <c r="F6" s="126">
        <v>46387</v>
      </c>
      <c r="G6" s="29" t="s">
        <v>624</v>
      </c>
      <c r="H6" s="29" t="s">
        <v>124</v>
      </c>
      <c r="I6" s="29" t="s">
        <v>43</v>
      </c>
      <c r="J6" s="29" t="s">
        <v>124</v>
      </c>
      <c r="K6" s="29" t="s">
        <v>124</v>
      </c>
      <c r="L6" s="29" t="s">
        <v>323</v>
      </c>
      <c r="M6" s="29" t="s">
        <v>636</v>
      </c>
      <c r="N6" s="29" t="s">
        <v>124</v>
      </c>
      <c r="O6" s="29" t="s">
        <v>324</v>
      </c>
      <c r="P6" s="29" t="s">
        <v>626</v>
      </c>
      <c r="Q6" s="29" t="s">
        <v>648</v>
      </c>
      <c r="R6" s="29" t="s">
        <v>649</v>
      </c>
      <c r="S6" s="29" t="s">
        <v>650</v>
      </c>
      <c r="T6" s="40">
        <v>45</v>
      </c>
      <c r="U6" s="29" t="s">
        <v>130</v>
      </c>
      <c r="V6" s="29" t="s">
        <v>528</v>
      </c>
      <c r="W6" s="38">
        <v>6</v>
      </c>
      <c r="X6" s="38">
        <v>11</v>
      </c>
      <c r="Y6" s="38">
        <v>14</v>
      </c>
      <c r="Z6" s="57">
        <v>14</v>
      </c>
      <c r="AA6" s="158">
        <f>+ProcesosEvaluación[[#This Row],[I trimestre]]/ProcesosEvaluación[[#This Row],[Meta vigencia]]</f>
        <v>0.13333333333333333</v>
      </c>
      <c r="AB6" s="131" t="s">
        <v>651</v>
      </c>
      <c r="AC6" s="131" t="s">
        <v>652</v>
      </c>
      <c r="AD6" s="162">
        <f>+(ProcesosEvaluación[[#This Row],[I trimestre]]+ProcesosEvaluación[[#This Row],[II trimestre]])/ProcesosEvaluación[[#This Row],[Meta vigencia]]</f>
        <v>0.37777777777777777</v>
      </c>
      <c r="AE6" s="133" t="s">
        <v>653</v>
      </c>
      <c r="AF6" s="133" t="s">
        <v>695</v>
      </c>
      <c r="AG6" s="131"/>
      <c r="AH6" s="131"/>
      <c r="AI6" s="131"/>
      <c r="AJ6" s="131"/>
      <c r="AK6" s="131"/>
      <c r="AL6" s="131"/>
      <c r="AM6" s="131"/>
      <c r="AN6" s="131"/>
      <c r="AO6" s="131"/>
      <c r="AP6" s="131"/>
      <c r="AQ6" s="131"/>
      <c r="AR6" s="132"/>
    </row>
  </sheetData>
  <sheetProtection algorithmName="SHA-512" hashValue="OzAUkClUcS+5cpA/tSIzeS/b43H3v/PWsBkuMlE91eV9FBeBo0x/9HGrpAvCVa93XSNdBIVZ8otlHUQ7nmoKgg==" saltValue="vwy9SG5/DAycILjO7Lv0Kg==" spinCount="100000" sheet="1" formatCells="0" autoFilter="0"/>
  <mergeCells count="10">
    <mergeCell ref="AA1:AR1"/>
    <mergeCell ref="AA2:AC2"/>
    <mergeCell ref="AD2:AF2"/>
    <mergeCell ref="AG2:AL2"/>
    <mergeCell ref="AM2:AR2"/>
    <mergeCell ref="A1:Z1"/>
    <mergeCell ref="H2:P2"/>
    <mergeCell ref="Q2:V2"/>
    <mergeCell ref="W2:Z2"/>
    <mergeCell ref="A2:G2"/>
  </mergeCells>
  <dataValidations count="1">
    <dataValidation type="list" allowBlank="1" showInputMessage="1" showErrorMessage="1" sqref="P4:P6" xr:uid="{CBA28DF0-14F9-42CA-8495-6B43C1902CB5}">
      <formula1>INDIRECT(O4)</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FED3B22E-BF40-41B6-8E8D-175BD12469F5}">
          <x14:formula1>
            <xm:f>Listas!$D$2:$D$3</xm:f>
          </x14:formula1>
          <xm:sqref>A4:A6</xm:sqref>
        </x14:dataValidation>
        <x14:dataValidation type="list" allowBlank="1" showInputMessage="1" showErrorMessage="1" xr:uid="{E7B187E1-EE27-4B6E-AB45-A724427A738B}">
          <x14:formula1>
            <xm:f>Listas!$R$2:$R$4</xm:f>
          </x14:formula1>
          <xm:sqref>V4:V5</xm:sqref>
        </x14:dataValidation>
        <x14:dataValidation type="list" allowBlank="1" showInputMessage="1" showErrorMessage="1" xr:uid="{47D9F447-4AB9-41AA-B1CF-A598E9D718F9}">
          <x14:formula1>
            <xm:f>Listas!$K$1:$O$1</xm:f>
          </x14:formula1>
          <xm:sqref>O4:O5</xm:sqref>
        </x14:dataValidation>
        <x14:dataValidation type="list" allowBlank="1" showInputMessage="1" showErrorMessage="1" xr:uid="{3B35726B-1D40-425E-8AFE-BDDBA153F54C}">
          <x14:formula1>
            <xm:f>Listas!$J$2:$J$13</xm:f>
          </x14:formula1>
          <xm:sqref>N4:N5</xm:sqref>
        </x14:dataValidation>
        <x14:dataValidation type="list" allowBlank="1" showInputMessage="1" showErrorMessage="1" xr:uid="{43EF266F-6337-4A92-B2A1-B3C4EC3B743A}">
          <x14:formula1>
            <xm:f>Listas!$F$2:$F$21</xm:f>
          </x14:formula1>
          <xm:sqref>M4:M5</xm:sqref>
        </x14:dataValidation>
        <x14:dataValidation type="list" allowBlank="1" showInputMessage="1" showErrorMessage="1" xr:uid="{8B668197-26B7-4FA1-86E1-4697C8A89086}">
          <x14:formula1>
            <xm:f>Listas!$E$2:$E$8</xm:f>
          </x14:formula1>
          <xm:sqref>L4:L5</xm:sqref>
        </x14:dataValidation>
        <x14:dataValidation type="list" allowBlank="1" showInputMessage="1" showErrorMessage="1" xr:uid="{E983532A-D354-4507-B14D-D1C20000E56B}">
          <x14:formula1>
            <xm:f>Listas!$Q$2:$Q$4</xm:f>
          </x14:formula1>
          <xm:sqref>U4:U5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3FD1-560E-4930-BE83-34EE8F3F0662}">
  <dimension ref="A1:B24"/>
  <sheetViews>
    <sheetView workbookViewId="0">
      <selection activeCell="D13" sqref="D13"/>
    </sheetView>
  </sheetViews>
  <sheetFormatPr baseColWidth="10" defaultColWidth="11.42578125" defaultRowHeight="15" x14ac:dyDescent="0.25"/>
  <cols>
    <col min="1" max="1" width="52.42578125" style="12" customWidth="1"/>
  </cols>
  <sheetData>
    <row r="1" spans="1:2" ht="15.75" x14ac:dyDescent="0.25">
      <c r="A1" s="46" t="s">
        <v>82</v>
      </c>
      <c r="B1" s="43" t="s">
        <v>654</v>
      </c>
    </row>
    <row r="2" spans="1:2" s="42" customFormat="1" x14ac:dyDescent="0.25">
      <c r="A2" s="47" t="s">
        <v>655</v>
      </c>
      <c r="B2" s="44">
        <f>SUM(B3:B9)</f>
        <v>21</v>
      </c>
    </row>
    <row r="3" spans="1:2" x14ac:dyDescent="0.25">
      <c r="A3" s="48" t="s">
        <v>120</v>
      </c>
      <c r="B3" s="45">
        <v>9</v>
      </c>
    </row>
    <row r="4" spans="1:2" x14ac:dyDescent="0.25">
      <c r="A4" s="48" t="s">
        <v>170</v>
      </c>
      <c r="B4" s="45">
        <v>1</v>
      </c>
    </row>
    <row r="5" spans="1:2" x14ac:dyDescent="0.25">
      <c r="A5" s="48" t="s">
        <v>211</v>
      </c>
      <c r="B5" s="45">
        <v>7</v>
      </c>
    </row>
    <row r="6" spans="1:2" x14ac:dyDescent="0.25">
      <c r="A6" s="48" t="s">
        <v>271</v>
      </c>
      <c r="B6" s="45">
        <v>1</v>
      </c>
    </row>
    <row r="7" spans="1:2" x14ac:dyDescent="0.25">
      <c r="A7" s="48" t="s">
        <v>280</v>
      </c>
      <c r="B7" s="45">
        <v>1</v>
      </c>
    </row>
    <row r="8" spans="1:2" ht="30" x14ac:dyDescent="0.25">
      <c r="A8" s="48" t="s">
        <v>289</v>
      </c>
      <c r="B8" s="45">
        <v>1</v>
      </c>
    </row>
    <row r="9" spans="1:2" x14ac:dyDescent="0.25">
      <c r="A9" s="48" t="s">
        <v>299</v>
      </c>
      <c r="B9" s="45">
        <v>1</v>
      </c>
    </row>
    <row r="10" spans="1:2" s="42" customFormat="1" x14ac:dyDescent="0.25">
      <c r="A10" s="47" t="s">
        <v>656</v>
      </c>
      <c r="B10" s="44">
        <f>SUM(B11:B17)</f>
        <v>17</v>
      </c>
    </row>
    <row r="11" spans="1:2" x14ac:dyDescent="0.25">
      <c r="A11" s="48" t="s">
        <v>280</v>
      </c>
      <c r="B11" s="45">
        <v>1</v>
      </c>
    </row>
    <row r="12" spans="1:2" x14ac:dyDescent="0.25">
      <c r="A12" s="48" t="s">
        <v>322</v>
      </c>
      <c r="B12" s="45">
        <v>3</v>
      </c>
    </row>
    <row r="13" spans="1:2" x14ac:dyDescent="0.25">
      <c r="A13" s="48" t="s">
        <v>352</v>
      </c>
      <c r="B13" s="45">
        <v>3</v>
      </c>
    </row>
    <row r="14" spans="1:2" ht="30" x14ac:dyDescent="0.25">
      <c r="A14" s="48" t="s">
        <v>289</v>
      </c>
      <c r="B14" s="45">
        <v>2</v>
      </c>
    </row>
    <row r="15" spans="1:2" x14ac:dyDescent="0.25">
      <c r="A15" s="48" t="s">
        <v>416</v>
      </c>
      <c r="B15" s="45">
        <v>1</v>
      </c>
    </row>
    <row r="16" spans="1:2" x14ac:dyDescent="0.25">
      <c r="A16" s="48" t="s">
        <v>427</v>
      </c>
      <c r="B16" s="45">
        <v>2</v>
      </c>
    </row>
    <row r="17" spans="1:2" ht="30" x14ac:dyDescent="0.25">
      <c r="A17" s="48" t="s">
        <v>398</v>
      </c>
      <c r="B17" s="45">
        <v>5</v>
      </c>
    </row>
    <row r="18" spans="1:2" s="42" customFormat="1" x14ac:dyDescent="0.25">
      <c r="A18" s="47" t="s">
        <v>657</v>
      </c>
      <c r="B18" s="44">
        <f>SUM(B19:B20)</f>
        <v>15</v>
      </c>
    </row>
    <row r="19" spans="1:2" x14ac:dyDescent="0.25">
      <c r="A19" s="48" t="s">
        <v>476</v>
      </c>
      <c r="B19" s="45">
        <v>12</v>
      </c>
    </row>
    <row r="20" spans="1:2" x14ac:dyDescent="0.25">
      <c r="A20" s="48" t="s">
        <v>591</v>
      </c>
      <c r="B20" s="45">
        <v>3</v>
      </c>
    </row>
    <row r="21" spans="1:2" s="42" customFormat="1" x14ac:dyDescent="0.25">
      <c r="A21" s="47" t="s">
        <v>658</v>
      </c>
      <c r="B21" s="44">
        <f>SUM(B22:B23)</f>
        <v>3</v>
      </c>
    </row>
    <row r="22" spans="1:2" x14ac:dyDescent="0.25">
      <c r="A22" s="48" t="s">
        <v>624</v>
      </c>
      <c r="B22" s="45">
        <v>2</v>
      </c>
    </row>
    <row r="23" spans="1:2" x14ac:dyDescent="0.25">
      <c r="A23" s="48" t="s">
        <v>635</v>
      </c>
      <c r="B23" s="45">
        <v>1</v>
      </c>
    </row>
    <row r="24" spans="1:2" s="42" customFormat="1" x14ac:dyDescent="0.25">
      <c r="A24" s="47" t="s">
        <v>659</v>
      </c>
      <c r="B24" s="44">
        <f>+B21+B18+B10+B2</f>
        <v>56</v>
      </c>
    </row>
  </sheetData>
  <autoFilter ref="A1:B24" xr:uid="{60083FD1-560E-4930-BE83-34EE8F3F066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1E74F-08D1-4902-AF63-E09F60E96573}">
  <dimension ref="A1:S21"/>
  <sheetViews>
    <sheetView topLeftCell="B1" workbookViewId="0">
      <selection activeCell="C7" sqref="C7"/>
    </sheetView>
  </sheetViews>
  <sheetFormatPr baseColWidth="10" defaultColWidth="11.42578125" defaultRowHeight="15" x14ac:dyDescent="0.25"/>
  <cols>
    <col min="11" max="16" width="17.140625" customWidth="1"/>
  </cols>
  <sheetData>
    <row r="1" spans="1:19" x14ac:dyDescent="0.25">
      <c r="A1" t="s">
        <v>660</v>
      </c>
      <c r="B1" t="s">
        <v>661</v>
      </c>
      <c r="C1" t="s">
        <v>662</v>
      </c>
      <c r="D1" t="s">
        <v>663</v>
      </c>
      <c r="E1" t="s">
        <v>664</v>
      </c>
      <c r="F1" t="s">
        <v>88</v>
      </c>
      <c r="G1" t="s">
        <v>83</v>
      </c>
      <c r="H1" t="s">
        <v>85</v>
      </c>
      <c r="I1" t="s">
        <v>42</v>
      </c>
      <c r="J1" t="s">
        <v>665</v>
      </c>
      <c r="K1" t="s">
        <v>666</v>
      </c>
      <c r="L1" t="s">
        <v>215</v>
      </c>
      <c r="M1" t="s">
        <v>254</v>
      </c>
      <c r="N1" t="s">
        <v>125</v>
      </c>
      <c r="O1" t="s">
        <v>324</v>
      </c>
      <c r="P1" t="s">
        <v>312</v>
      </c>
      <c r="Q1" t="s">
        <v>96</v>
      </c>
      <c r="R1" t="s">
        <v>97</v>
      </c>
      <c r="S1" t="s">
        <v>667</v>
      </c>
    </row>
    <row r="2" spans="1:19" x14ac:dyDescent="0.25">
      <c r="A2" t="s">
        <v>412</v>
      </c>
      <c r="B2" t="s">
        <v>207</v>
      </c>
      <c r="C2" t="s">
        <v>668</v>
      </c>
      <c r="D2" t="s">
        <v>620</v>
      </c>
      <c r="E2" t="s">
        <v>214</v>
      </c>
      <c r="F2" t="s">
        <v>669</v>
      </c>
      <c r="G2" t="s">
        <v>212</v>
      </c>
      <c r="H2" t="s">
        <v>213</v>
      </c>
      <c r="I2" t="s">
        <v>45</v>
      </c>
      <c r="J2" t="s">
        <v>525</v>
      </c>
      <c r="K2" t="s">
        <v>57</v>
      </c>
      <c r="L2" t="s">
        <v>216</v>
      </c>
      <c r="M2" t="s">
        <v>255</v>
      </c>
      <c r="N2" t="s">
        <v>126</v>
      </c>
      <c r="O2" t="s">
        <v>325</v>
      </c>
      <c r="P2" t="s">
        <v>124</v>
      </c>
      <c r="Q2" t="s">
        <v>130</v>
      </c>
      <c r="R2" t="s">
        <v>670</v>
      </c>
      <c r="S2" t="s">
        <v>671</v>
      </c>
    </row>
    <row r="3" spans="1:19" x14ac:dyDescent="0.25">
      <c r="A3" t="s">
        <v>348</v>
      </c>
      <c r="B3" t="s">
        <v>116</v>
      </c>
      <c r="C3" t="s">
        <v>587</v>
      </c>
      <c r="D3" t="s">
        <v>631</v>
      </c>
      <c r="E3" t="s">
        <v>253</v>
      </c>
      <c r="F3" t="s">
        <v>672</v>
      </c>
      <c r="G3" t="s">
        <v>121</v>
      </c>
      <c r="H3" t="s">
        <v>46</v>
      </c>
      <c r="I3" t="s">
        <v>47</v>
      </c>
      <c r="J3" t="s">
        <v>536</v>
      </c>
      <c r="L3" t="s">
        <v>673</v>
      </c>
      <c r="M3" t="s">
        <v>674</v>
      </c>
      <c r="N3" t="s">
        <v>172</v>
      </c>
      <c r="O3" t="s">
        <v>389</v>
      </c>
      <c r="Q3" t="s">
        <v>77</v>
      </c>
      <c r="R3" t="s">
        <v>640</v>
      </c>
      <c r="S3" t="s">
        <v>675</v>
      </c>
    </row>
    <row r="4" spans="1:19" x14ac:dyDescent="0.25">
      <c r="A4" t="s">
        <v>318</v>
      </c>
      <c r="B4" t="s">
        <v>124</v>
      </c>
      <c r="C4" t="s">
        <v>520</v>
      </c>
      <c r="D4" t="s">
        <v>124</v>
      </c>
      <c r="E4" t="s">
        <v>231</v>
      </c>
      <c r="F4" t="s">
        <v>676</v>
      </c>
      <c r="H4" t="s">
        <v>48</v>
      </c>
      <c r="I4" t="s">
        <v>49</v>
      </c>
      <c r="J4" t="s">
        <v>545</v>
      </c>
      <c r="L4" t="s">
        <v>239</v>
      </c>
      <c r="N4" t="s">
        <v>201</v>
      </c>
      <c r="O4" t="s">
        <v>364</v>
      </c>
      <c r="Q4" t="s">
        <v>596</v>
      </c>
      <c r="R4" t="s">
        <v>131</v>
      </c>
      <c r="S4" t="s">
        <v>677</v>
      </c>
    </row>
    <row r="5" spans="1:19" x14ac:dyDescent="0.25">
      <c r="A5" t="s">
        <v>308</v>
      </c>
      <c r="C5" t="s">
        <v>472</v>
      </c>
      <c r="E5" t="s">
        <v>428</v>
      </c>
      <c r="F5" t="s">
        <v>678</v>
      </c>
      <c r="J5" t="s">
        <v>553</v>
      </c>
      <c r="L5" t="s">
        <v>679</v>
      </c>
      <c r="N5" t="s">
        <v>680</v>
      </c>
      <c r="O5" t="s">
        <v>344</v>
      </c>
    </row>
    <row r="6" spans="1:19" x14ac:dyDescent="0.25">
      <c r="C6" t="s">
        <v>506</v>
      </c>
      <c r="E6" t="s">
        <v>171</v>
      </c>
      <c r="F6" t="s">
        <v>681</v>
      </c>
      <c r="J6" t="s">
        <v>563</v>
      </c>
      <c r="L6" t="s">
        <v>682</v>
      </c>
      <c r="N6" t="s">
        <v>162</v>
      </c>
      <c r="O6" t="s">
        <v>354</v>
      </c>
    </row>
    <row r="7" spans="1:19" x14ac:dyDescent="0.25">
      <c r="C7" t="s">
        <v>496</v>
      </c>
      <c r="E7" t="s">
        <v>122</v>
      </c>
      <c r="F7" t="s">
        <v>373</v>
      </c>
      <c r="J7" t="s">
        <v>572</v>
      </c>
      <c r="N7" t="s">
        <v>301</v>
      </c>
      <c r="O7" t="s">
        <v>683</v>
      </c>
    </row>
    <row r="8" spans="1:19" x14ac:dyDescent="0.25">
      <c r="C8" t="s">
        <v>485</v>
      </c>
      <c r="E8" t="s">
        <v>323</v>
      </c>
      <c r="F8" t="s">
        <v>477</v>
      </c>
      <c r="J8" t="s">
        <v>581</v>
      </c>
      <c r="O8" t="s">
        <v>637</v>
      </c>
    </row>
    <row r="9" spans="1:19" x14ac:dyDescent="0.25">
      <c r="F9" t="s">
        <v>684</v>
      </c>
      <c r="J9" t="s">
        <v>625</v>
      </c>
      <c r="O9" t="s">
        <v>593</v>
      </c>
    </row>
    <row r="10" spans="1:19" x14ac:dyDescent="0.25">
      <c r="F10" t="s">
        <v>685</v>
      </c>
      <c r="J10" t="s">
        <v>446</v>
      </c>
      <c r="O10" t="s">
        <v>626</v>
      </c>
    </row>
    <row r="11" spans="1:19" x14ac:dyDescent="0.25">
      <c r="F11" t="s">
        <v>686</v>
      </c>
      <c r="J11" t="s">
        <v>456</v>
      </c>
      <c r="O11" t="s">
        <v>687</v>
      </c>
    </row>
    <row r="12" spans="1:19" x14ac:dyDescent="0.25">
      <c r="F12" t="s">
        <v>688</v>
      </c>
      <c r="J12" t="s">
        <v>465</v>
      </c>
      <c r="O12" t="s">
        <v>418</v>
      </c>
    </row>
    <row r="13" spans="1:19" x14ac:dyDescent="0.25">
      <c r="F13" t="s">
        <v>378</v>
      </c>
      <c r="J13" t="s">
        <v>124</v>
      </c>
    </row>
    <row r="14" spans="1:19" x14ac:dyDescent="0.25">
      <c r="F14" t="s">
        <v>689</v>
      </c>
    </row>
    <row r="15" spans="1:19" x14ac:dyDescent="0.25">
      <c r="F15" t="s">
        <v>690</v>
      </c>
    </row>
    <row r="16" spans="1:19" x14ac:dyDescent="0.25">
      <c r="F16" t="s">
        <v>300</v>
      </c>
    </row>
    <row r="17" spans="6:6" x14ac:dyDescent="0.25">
      <c r="F17" t="s">
        <v>691</v>
      </c>
    </row>
    <row r="18" spans="6:6" x14ac:dyDescent="0.25">
      <c r="F18" t="s">
        <v>692</v>
      </c>
    </row>
    <row r="19" spans="6:6" x14ac:dyDescent="0.25">
      <c r="F19" t="s">
        <v>693</v>
      </c>
    </row>
    <row r="20" spans="6:6" x14ac:dyDescent="0.25">
      <c r="F20" t="s">
        <v>694</v>
      </c>
    </row>
    <row r="21" spans="6:6" x14ac:dyDescent="0.25">
      <c r="F21" t="s">
        <v>123</v>
      </c>
    </row>
  </sheetData>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_ApprovalAssignedTo xmlns="8a5bfd3a-d6b9-4829-9d24-8e2d803f4e0b">
      <UserInfo>
        <DisplayName/>
        <AccountId xsi:nil="true"/>
        <AccountType/>
      </UserInfo>
    </_ApprovalAssignedTo>
    <_ApprovalRespondedBy xmlns="8a5bfd3a-d6b9-4829-9d24-8e2d803f4e0b">
      <UserInfo>
        <DisplayName/>
        <AccountId xsi:nil="true"/>
        <AccountType/>
      </UserInfo>
    </_ApprovalRespondedBy>
    <_ApprovalStatus xmlns="8a5bfd3a-d6b9-4829-9d24-8e2d803f4e0b">0</_ApprovalStatus>
    <_ApprovalSentBy xmlns="8a5bfd3a-d6b9-4829-9d24-8e2d803f4e0b">
      <UserInfo>
        <DisplayName/>
        <AccountId xsi:nil="true"/>
        <AccountType/>
      </UserInfo>
    </_ApprovalSentBy>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20" ma:contentTypeDescription="Crear nuevo documento." ma:contentTypeScope="" ma:versionID="d441e9cb891d1bdd2cfbf9775b704494">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75a9c3bbbabce8172c881fa78656bc6e"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element ref="ns3:_ApprovalAssignedTo" minOccurs="0"/>
                <xsd:element ref="ns3:_ApprovalRespondedBy" minOccurs="0"/>
                <xsd:element ref="ns3:_ApprovalSentBy" minOccurs="0"/>
                <xsd:element ref="ns3:_ApprovalStatus" minOccurs="0"/>
                <xsd:element ref="ns3:MediaServiceBillingMetadata"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pprovalAssignedTo" ma:index="22"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Estado de aprobación" ma:internalName="_ApprovalStatu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F1AA43-E8B4-4A8F-B772-F5EF1DC3B066}">
  <ds:schemaRefs>
    <ds:schemaRef ds:uri="http://www.w3.org/XML/1998/namespace"/>
    <ds:schemaRef ds:uri="http://purl.org/dc/terms/"/>
    <ds:schemaRef ds:uri="http://schemas.microsoft.com/office/2006/metadata/properties"/>
    <ds:schemaRef ds:uri="http://schemas.openxmlformats.org/package/2006/metadata/core-properties"/>
    <ds:schemaRef ds:uri="http://schemas.microsoft.com/office/2006/documentManagement/types"/>
    <ds:schemaRef ds:uri="088e3bd2-b56c-43a0-b8a9-e0fb12425dda"/>
    <ds:schemaRef ds:uri="http://purl.org/dc/elements/1.1/"/>
    <ds:schemaRef ds:uri="http://schemas.microsoft.com/office/infopath/2007/PartnerControls"/>
    <ds:schemaRef ds:uri="8a5bfd3a-d6b9-4829-9d24-8e2d803f4e0b"/>
    <ds:schemaRef ds:uri="http://purl.org/dc/dcmitype/"/>
  </ds:schemaRefs>
</ds:datastoreItem>
</file>

<file path=customXml/itemProps2.xml><?xml version="1.0" encoding="utf-8"?>
<ds:datastoreItem xmlns:ds="http://schemas.openxmlformats.org/officeDocument/2006/customXml" ds:itemID="{E1C27A08-160A-4DA0-80F8-F36C4ABA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D1D26B-65EB-4855-89DC-FED7118C8B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PlataformaEstratégica</vt:lpstr>
      <vt:lpstr>PDD_ProyectosInversión</vt:lpstr>
      <vt:lpstr>ProcesosMisionales</vt:lpstr>
      <vt:lpstr>ProcesosEstratégicos</vt:lpstr>
      <vt:lpstr>ProcesosApoyo</vt:lpstr>
      <vt:lpstr>ProcesosEvaluación</vt:lpstr>
      <vt:lpstr>Resumen</vt:lpstr>
      <vt:lpstr>Listas</vt:lpstr>
      <vt:lpstr>PDD_ProyectosInversión!Área_de_impresión</vt:lpstr>
      <vt:lpstr>ProcesosApoyo!Área_de_impresión</vt:lpstr>
      <vt:lpstr>ProcesosEstratégicos!Área_de_impresión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Adriana Bolivar Murillo</dc:creator>
  <cp:keywords/>
  <dc:description/>
  <cp:lastModifiedBy>Monica Adriana Bolivar Murillo</cp:lastModifiedBy>
  <cp:revision/>
  <dcterms:created xsi:type="dcterms:W3CDTF">2025-10-23T17:00:59Z</dcterms:created>
  <dcterms:modified xsi:type="dcterms:W3CDTF">2026-07-22T15:36:10Z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